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T:\17 - CREATION ENTREPRENEURIAT\12 - Task Force Territoires\10_FAST TRACK TO CASH\6_EVENEMENT\MONEY TIME 2025\PLATEFORME CANDIDATURE\"/>
    </mc:Choice>
  </mc:AlternateContent>
  <xr:revisionPtr revIDLastSave="0" documentId="13_ncr:1_{9BE218D1-A59E-4466-93FE-AE79EFBC81EC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Plan de Financement Initial" sheetId="1" r:id="rId1"/>
    <sheet name="Plan de Financement à 3 ans" sheetId="4" r:id="rId2"/>
    <sheet name="Compte de Résultat Prévisionnel" sheetId="3" r:id="rId3"/>
    <sheet name="Seuil de rentabilité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H7" i="6"/>
  <c r="F7" i="6"/>
  <c r="D7" i="6"/>
  <c r="E12" i="6"/>
  <c r="G12" i="6"/>
  <c r="E8" i="6"/>
  <c r="F8" i="6"/>
  <c r="G8" i="6"/>
  <c r="H8" i="6"/>
  <c r="D8" i="6"/>
  <c r="E7" i="6"/>
  <c r="E15" i="6" s="1"/>
  <c r="E16" i="6" s="1"/>
  <c r="G7" i="6"/>
  <c r="G15" i="6" s="1"/>
  <c r="G16" i="6" s="1"/>
  <c r="D9" i="6" l="1"/>
  <c r="F9" i="6"/>
  <c r="H9" i="6"/>
  <c r="C45" i="4" l="1"/>
  <c r="D32" i="1"/>
  <c r="C64" i="4"/>
  <c r="D59" i="4"/>
  <c r="E59" i="4"/>
  <c r="C59" i="4"/>
  <c r="D54" i="4"/>
  <c r="E54" i="4"/>
  <c r="C54" i="4"/>
  <c r="D50" i="4"/>
  <c r="C50" i="4"/>
  <c r="E45" i="4"/>
  <c r="D45" i="4"/>
  <c r="C37" i="4"/>
  <c r="C33" i="4"/>
  <c r="D28" i="4"/>
  <c r="E28" i="4"/>
  <c r="C28" i="4"/>
  <c r="D19" i="4"/>
  <c r="E19" i="4"/>
  <c r="C19" i="4"/>
  <c r="D9" i="4"/>
  <c r="E9" i="4"/>
  <c r="H22" i="1"/>
  <c r="H17" i="1"/>
  <c r="H12" i="1"/>
  <c r="H8" i="1"/>
  <c r="D36" i="1"/>
  <c r="D34" i="1"/>
  <c r="D8" i="1"/>
  <c r="D18" i="1"/>
  <c r="H38" i="1" l="1"/>
  <c r="E56" i="3"/>
  <c r="G56" i="3"/>
  <c r="C56" i="3"/>
  <c r="E52" i="3"/>
  <c r="G52" i="3"/>
  <c r="C52" i="3"/>
  <c r="E41" i="3"/>
  <c r="G41" i="3"/>
  <c r="C17" i="3"/>
  <c r="E17" i="3"/>
  <c r="G17" i="3"/>
  <c r="E7" i="3"/>
  <c r="F5" i="6" s="1"/>
  <c r="F11" i="6" s="1"/>
  <c r="F12" i="6" s="1"/>
  <c r="F15" i="6" s="1"/>
  <c r="F16" i="6" s="1"/>
  <c r="G7" i="3"/>
  <c r="H5" i="6" s="1"/>
  <c r="H11" i="6" s="1"/>
  <c r="H12" i="6" s="1"/>
  <c r="H15" i="6" s="1"/>
  <c r="H16" i="6" s="1"/>
  <c r="C7" i="3"/>
  <c r="C41" i="3"/>
  <c r="E33" i="4"/>
  <c r="E64" i="4"/>
  <c r="D64" i="4"/>
  <c r="E50" i="4"/>
  <c r="E37" i="4"/>
  <c r="D37" i="4"/>
  <c r="D33" i="4"/>
  <c r="D27" i="1"/>
  <c r="D38" i="1" s="1"/>
  <c r="D7" i="3" l="1"/>
  <c r="D5" i="6"/>
  <c r="D11" i="6" s="1"/>
  <c r="D12" i="6" s="1"/>
  <c r="D15" i="6" s="1"/>
  <c r="D16" i="6" s="1"/>
  <c r="E48" i="3"/>
  <c r="C48" i="3"/>
  <c r="G48" i="3"/>
  <c r="E11" i="3"/>
  <c r="E16" i="3" s="1"/>
  <c r="F16" i="3" s="1"/>
  <c r="F7" i="3"/>
  <c r="G11" i="3"/>
  <c r="G16" i="3" s="1"/>
  <c r="H16" i="3" s="1"/>
  <c r="H7" i="3"/>
  <c r="C11" i="3"/>
  <c r="C16" i="3" s="1"/>
  <c r="D16" i="3" s="1"/>
  <c r="E39" i="3" l="1"/>
  <c r="F39" i="3" s="1"/>
  <c r="G39" i="3"/>
  <c r="H39" i="3" s="1"/>
  <c r="C39" i="3"/>
  <c r="D39" i="3" s="1"/>
  <c r="C46" i="3" l="1"/>
  <c r="D46" i="3" s="1"/>
  <c r="E46" i="3"/>
  <c r="F46" i="3" s="1"/>
  <c r="H46" i="3"/>
  <c r="C49" i="3" l="1"/>
  <c r="D49" i="3" s="1"/>
  <c r="E49" i="3"/>
  <c r="F49" i="3" s="1"/>
  <c r="G49" i="3"/>
  <c r="H49" i="3" s="1"/>
  <c r="C53" i="3" l="1"/>
  <c r="C57" i="3" s="1"/>
  <c r="C58" i="3" s="1"/>
  <c r="D58" i="3" s="1"/>
  <c r="E53" i="3"/>
  <c r="E57" i="3" s="1"/>
  <c r="E58" i="3" s="1"/>
  <c r="F58" i="3" s="1"/>
  <c r="G53" i="3"/>
  <c r="G57" i="3" s="1"/>
  <c r="G58" i="3" s="1"/>
  <c r="H58" i="3" s="1"/>
  <c r="C60" i="3" l="1"/>
  <c r="C68" i="4" s="1"/>
  <c r="C72" i="4" s="1"/>
  <c r="C75" i="4" s="1"/>
  <c r="E60" i="3"/>
  <c r="D68" i="4" s="1"/>
  <c r="D72" i="4" s="1"/>
  <c r="D75" i="4" s="1"/>
  <c r="G60" i="3"/>
  <c r="E68" i="4" s="1"/>
  <c r="E72" i="4" s="1"/>
  <c r="E7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ABA</author>
    <author>ROTUREAU Yoann</author>
  </authors>
  <commentList>
    <comment ref="B34" authorId="0" shapeId="0" xr:uid="{00852343-411B-4925-8318-FB942386283E}">
      <text>
        <r>
          <rPr>
            <b/>
            <sz val="8"/>
            <color indexed="81"/>
            <rFont val="impa"/>
          </rPr>
          <t xml:space="preserve">FTTC Bpifrance :
</t>
        </r>
        <r>
          <rPr>
            <sz val="8"/>
            <color indexed="81"/>
            <rFont val="impa"/>
          </rPr>
          <t>la constitution du BFR ne s'indique qu'en année 1, il s'agit de reporter le montant de BFR inscrit dans le plan de financement initial</t>
        </r>
      </text>
    </comment>
    <comment ref="B41" authorId="0" shapeId="0" xr:uid="{B61088C0-8E30-433D-AF4D-CBA03FF2D5CD}">
      <text>
        <r>
          <rPr>
            <b/>
            <sz val="8"/>
            <color indexed="81"/>
            <rFont val="Tahoma"/>
            <family val="2"/>
          </rPr>
          <t xml:space="preserve">FTTC Bpifrance : 
</t>
        </r>
        <r>
          <rPr>
            <sz val="8"/>
            <color indexed="81"/>
            <rFont val="Tahoma"/>
            <family val="2"/>
          </rPr>
          <t xml:space="preserve">à indiquer uniquement dans le cas des entreprises individuelles
</t>
        </r>
      </text>
    </comment>
    <comment ref="B68" authorId="0" shapeId="0" xr:uid="{08421481-06F9-4888-B243-076DDCFB0E14}">
      <text>
        <r>
          <rPr>
            <b/>
            <sz val="8"/>
            <color indexed="81"/>
            <rFont val="Tahoma"/>
            <family val="2"/>
          </rPr>
          <t xml:space="preserve">FTTC Bpifrance : 
CAF = </t>
        </r>
        <r>
          <rPr>
            <sz val="8"/>
            <color indexed="81"/>
            <rFont val="Tahoma"/>
            <family val="2"/>
          </rPr>
          <t>bénéfices après impôts + dotation aux amortissements
Cf. compte de résultat</t>
        </r>
      </text>
    </comment>
    <comment ref="C75" authorId="1" shapeId="0" xr:uid="{9507B7BF-2D89-4B5A-906B-0096F96A1024}">
      <text>
        <r>
          <rPr>
            <b/>
            <sz val="8"/>
            <color indexed="81"/>
            <rFont val="Tahoma"/>
            <family val="2"/>
          </rPr>
          <t xml:space="preserve">FTTC Bpifrance : </t>
        </r>
        <r>
          <rPr>
            <sz val="8"/>
            <color indexed="81"/>
            <rFont val="Tahoma"/>
            <family val="2"/>
          </rPr>
          <t>l'écart, s'il est positif, correspond à la trésorerie disponible dans l'entreprise</t>
        </r>
      </text>
    </comment>
  </commentList>
</comments>
</file>

<file path=xl/sharedStrings.xml><?xml version="1.0" encoding="utf-8"?>
<sst xmlns="http://schemas.openxmlformats.org/spreadsheetml/2006/main" count="183" uniqueCount="135">
  <si>
    <t>PLAN DE FINANCEMENT INITIAL</t>
  </si>
  <si>
    <t>BESOINS</t>
  </si>
  <si>
    <t>RESSOURCES</t>
  </si>
  <si>
    <t xml:space="preserve"> Immobilisations incorporelles</t>
  </si>
  <si>
    <t xml:space="preserve"> Capitaux propres</t>
  </si>
  <si>
    <t xml:space="preserve">  Frais de constitution (dont honoraires)</t>
  </si>
  <si>
    <t xml:space="preserve">  Apport en numéraire</t>
  </si>
  <si>
    <t xml:space="preserve">  Frais d'établissement (prospection et publicité de lancement)</t>
  </si>
  <si>
    <t xml:space="preserve">  Apport en nature</t>
  </si>
  <si>
    <t xml:space="preserve">  Dépôt de marque, brevet, modèle</t>
  </si>
  <si>
    <t xml:space="preserve">  Droits d'entrée</t>
  </si>
  <si>
    <t xml:space="preserve"> Quasi-fonds propres</t>
  </si>
  <si>
    <t xml:space="preserve">  Licences d'exploitation</t>
  </si>
  <si>
    <t xml:space="preserve">  Apport en compte courant d'associé</t>
  </si>
  <si>
    <t xml:space="preserve">  Logiciels, formations</t>
  </si>
  <si>
    <t xml:space="preserve">  Prêt d'honneur</t>
  </si>
  <si>
    <t xml:space="preserve">  Fonds de commerce</t>
  </si>
  <si>
    <r>
      <t xml:space="preserve">  </t>
    </r>
    <r>
      <rPr>
        <i/>
        <sz val="10"/>
        <rFont val="Arial"/>
        <family val="2"/>
      </rPr>
      <t>Levée de fonds</t>
    </r>
  </si>
  <si>
    <r>
      <t xml:space="preserve">  </t>
    </r>
    <r>
      <rPr>
        <i/>
        <sz val="10"/>
        <rFont val="Arial"/>
        <family val="2"/>
      </rPr>
      <t>Droit au bail</t>
    </r>
  </si>
  <si>
    <t xml:space="preserve"> Capitaux empruntés</t>
  </si>
  <si>
    <t xml:space="preserve"> Immobilisations corporelles</t>
  </si>
  <si>
    <t xml:space="preserve">  Prêts bancaires CT (détailler par ligne de crédit)</t>
  </si>
  <si>
    <t xml:space="preserve">  Terrains</t>
  </si>
  <si>
    <t xml:space="preserve">  Prêts bancaires MT/LT (détailler par ligne de crédit)</t>
  </si>
  <si>
    <t xml:space="preserve">  Travaux, aménagements, agencement</t>
  </si>
  <si>
    <t xml:space="preserve">  Crédit-bail</t>
  </si>
  <si>
    <t xml:space="preserve">  Constructions</t>
  </si>
  <si>
    <t xml:space="preserve">  Installations techniques, matériel et outillage industriels</t>
  </si>
  <si>
    <t xml:space="preserve"> Autres financements</t>
  </si>
  <si>
    <t xml:space="preserve">  Matériel de transport</t>
  </si>
  <si>
    <t xml:space="preserve">  Financements participatifs</t>
  </si>
  <si>
    <t xml:space="preserve">  Gros mobilier</t>
  </si>
  <si>
    <t xml:space="preserve">  Primes et subventions</t>
  </si>
  <si>
    <t xml:space="preserve">  Matériel et outillage de bureau</t>
  </si>
  <si>
    <t xml:space="preserve"> Immobilisations financières</t>
  </si>
  <si>
    <t xml:space="preserve">  Titres de participation</t>
  </si>
  <si>
    <t xml:space="preserve">  Dépots de garantie</t>
  </si>
  <si>
    <t xml:space="preserve">  Cautionnement</t>
  </si>
  <si>
    <t>Stock de départ</t>
  </si>
  <si>
    <t xml:space="preserve"> Besoin en fonds de roulement (BFR)</t>
  </si>
  <si>
    <t xml:space="preserve"> Trésorerie</t>
  </si>
  <si>
    <t xml:space="preserve"> </t>
  </si>
  <si>
    <t xml:space="preserve"> TOTAL</t>
  </si>
  <si>
    <t>PLAN DE FINANCEMENT A 3 ANS</t>
  </si>
  <si>
    <t>BESOINS (durables)</t>
  </si>
  <si>
    <t xml:space="preserve"> Besoin en Fonds de Roulement</t>
  </si>
  <si>
    <t xml:space="preserve">  Constitution</t>
  </si>
  <si>
    <t xml:space="preserve">  Accroissement</t>
  </si>
  <si>
    <t xml:space="preserve"> Remboursement (emprunts à moyen et long terme)</t>
  </si>
  <si>
    <t xml:space="preserve">  Prêts bancaires MT/LT</t>
  </si>
  <si>
    <t xml:space="preserve">  Autres prêts</t>
  </si>
  <si>
    <t xml:space="preserve"> Rémunération exploitant individuel</t>
  </si>
  <si>
    <t xml:space="preserve"> Distribution de dividendes </t>
  </si>
  <si>
    <t>TOTAL DES BESOINS</t>
  </si>
  <si>
    <t>RESSOURCES (durables)</t>
  </si>
  <si>
    <t xml:space="preserve">  Capacité d'Autofinancement (CAF)</t>
  </si>
  <si>
    <t xml:space="preserve"> Besoin en Fonds de Roulement (si diminution)</t>
  </si>
  <si>
    <t>TOTAL DES RESSOURCES</t>
  </si>
  <si>
    <t>ECART = Total Ressources - Total Besoins</t>
  </si>
  <si>
    <t>Pour masquer les commentaires : clic droit sur la cellule correspondante et "Masquer la note"</t>
  </si>
  <si>
    <t>COMPTE DE RESULTATS PREVISIONNEL</t>
  </si>
  <si>
    <t>Année 1</t>
  </si>
  <si>
    <t>Année 2</t>
  </si>
  <si>
    <t>Année 3</t>
  </si>
  <si>
    <t>Vente de marchandises HT</t>
  </si>
  <si>
    <t>Prestation de services HT</t>
  </si>
  <si>
    <t>Chiffre d'affaires</t>
  </si>
  <si>
    <t>Production immobilisée</t>
  </si>
  <si>
    <t>Production stockée</t>
  </si>
  <si>
    <t>Subvention d'exploitation</t>
  </si>
  <si>
    <t>Total des produits d'exploitation</t>
  </si>
  <si>
    <t>Achat de marchandises</t>
  </si>
  <si>
    <t>Achat de matières premières</t>
  </si>
  <si>
    <t>Marge brute</t>
  </si>
  <si>
    <t>Autres achats et charges externes</t>
  </si>
  <si>
    <t>Autres achats stockés (matériel, consommables, emballages…)</t>
  </si>
  <si>
    <t>Charges locatives</t>
  </si>
  <si>
    <t>Valeur Ajoutée</t>
  </si>
  <si>
    <t>Impôts et taxes</t>
  </si>
  <si>
    <t>Charges de personnel</t>
  </si>
  <si>
    <t>Salaires employés</t>
  </si>
  <si>
    <t>Charges sociales employés</t>
  </si>
  <si>
    <t>Prélèvement dirigeant(s)</t>
  </si>
  <si>
    <t>Charges sociales dirigeant(s)</t>
  </si>
  <si>
    <t>Dotation aux amortissements et provisions</t>
  </si>
  <si>
    <t>Total des charges d'exploitation</t>
  </si>
  <si>
    <t>1. RESULTAT D'EXPLOITATION</t>
  </si>
  <si>
    <t>Produits financiers</t>
  </si>
  <si>
    <t>Charges financières</t>
  </si>
  <si>
    <t>2. RESULTAT FINANCIER</t>
  </si>
  <si>
    <t>3. RESULTAT COURANT</t>
  </si>
  <si>
    <t>Produits exceptionnels</t>
  </si>
  <si>
    <t>Charges exceptionnelles</t>
  </si>
  <si>
    <t>3. RESULTAT EXCEPTIONNEL</t>
  </si>
  <si>
    <t>Impôts sur les bénéfices</t>
  </si>
  <si>
    <t>5. RESULTAT NET</t>
  </si>
  <si>
    <t>Effectifs (ETP = 1, temps partiel-apprenti = 0,5)</t>
  </si>
  <si>
    <t>Capacité d'autofinancement</t>
  </si>
  <si>
    <t xml:space="preserve">  Autre : à insérer</t>
  </si>
  <si>
    <t>Excédent Brut d'Exploitation (EBE)</t>
  </si>
  <si>
    <t>% CA</t>
  </si>
  <si>
    <t>SEUIL DE RENTABILITE</t>
  </si>
  <si>
    <t>Charges fixes</t>
  </si>
  <si>
    <t>Charges variables</t>
  </si>
  <si>
    <t>Total charges</t>
  </si>
  <si>
    <t>Marge sur coûts variables</t>
  </si>
  <si>
    <t>Taux de MSCV</t>
  </si>
  <si>
    <t>En valeur</t>
  </si>
  <si>
    <t>En nb de jours CA (point mort)</t>
  </si>
  <si>
    <t>Seuil de rentabilité</t>
  </si>
  <si>
    <t>Fournitures administratives</t>
  </si>
  <si>
    <t>Variation de stock de marchandises (*)</t>
  </si>
  <si>
    <t>Variation de stock de matières premières (*)</t>
  </si>
  <si>
    <t>Fournitures non stockables (eau, énergie…)</t>
  </si>
  <si>
    <t>Fournitures d’entretien et petit équipement</t>
  </si>
  <si>
    <t>Achats de marchandises (non-transformées)</t>
  </si>
  <si>
    <t>Frais accessoires d’achat</t>
  </si>
  <si>
    <t>Sous-traitance générale</t>
  </si>
  <si>
    <t>Redevance de crédit-bail</t>
  </si>
  <si>
    <t>Location mobilière ou immobilière</t>
  </si>
  <si>
    <t>Frais de maintenance, d'entretien et de réparations</t>
  </si>
  <si>
    <t>Assurances</t>
  </si>
  <si>
    <t>Etudes et recherches</t>
  </si>
  <si>
    <t>Frais de documentation</t>
  </si>
  <si>
    <t>Personnel extérieur à l’entreprise</t>
  </si>
  <si>
    <t>Rémunération d’intermédiaires et honoraires</t>
  </si>
  <si>
    <t>Publicité, publications, relations publiques</t>
  </si>
  <si>
    <t>Frais de transport, voyages et déplacements</t>
  </si>
  <si>
    <t>Frais postaux et de télécommunications</t>
  </si>
  <si>
    <t>Frais de publicité et publications</t>
  </si>
  <si>
    <t>Frais de représentation</t>
  </si>
  <si>
    <t>Code couleur Ressources :</t>
  </si>
  <si>
    <t>Financement obtenu</t>
  </si>
  <si>
    <t>Financement en attente</t>
  </si>
  <si>
    <t xml:space="preserve">  Autre (à insérer)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</si>
</sst>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&quot; jours&quot;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color indexed="51"/>
      <name val="Arial"/>
      <family val="2"/>
    </font>
    <font>
      <b/>
      <i/>
      <sz val="10"/>
      <name val="Arial"/>
      <family val="2"/>
    </font>
    <font>
      <b/>
      <sz val="10"/>
      <color indexed="5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81"/>
      <name val="impa"/>
    </font>
    <font>
      <sz val="8"/>
      <color indexed="81"/>
      <name val="impa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D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theme="1"/>
      </bottom>
      <diagonal/>
    </border>
    <border>
      <left style="double">
        <color indexed="64"/>
      </left>
      <right style="double">
        <color indexed="64"/>
      </right>
      <top style="thin">
        <color theme="1"/>
      </top>
      <bottom style="thin">
        <color theme="1"/>
      </bottom>
      <diagonal/>
    </border>
    <border>
      <left style="double">
        <color indexed="64"/>
      </left>
      <right style="double">
        <color indexed="64"/>
      </right>
      <top/>
      <bottom style="thin">
        <color theme="1"/>
      </bottom>
      <diagonal/>
    </border>
    <border>
      <left style="double">
        <color indexed="64"/>
      </left>
      <right style="double">
        <color indexed="64"/>
      </right>
      <top style="thin">
        <color theme="1"/>
      </top>
      <bottom/>
      <diagonal/>
    </border>
    <border>
      <left style="double">
        <color indexed="64"/>
      </left>
      <right style="double">
        <color indexed="64"/>
      </right>
      <top style="thin">
        <color theme="1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theme="1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1" fillId="0" borderId="0"/>
    <xf numFmtId="0" fontId="1" fillId="0" borderId="0"/>
    <xf numFmtId="164" fontId="1" fillId="0" borderId="0" applyFont="0" applyFill="0" applyBorder="0" applyAlignment="0" applyProtection="0"/>
  </cellStyleXfs>
  <cellXfs count="280">
    <xf numFmtId="0" fontId="0" fillId="0" borderId="0" xfId="0"/>
    <xf numFmtId="0" fontId="0" fillId="2" borderId="0" xfId="0" applyFill="1"/>
    <xf numFmtId="0" fontId="8" fillId="2" borderId="0" xfId="0" applyFont="1" applyFill="1" applyAlignment="1">
      <alignment horizontal="right"/>
    </xf>
    <xf numFmtId="17" fontId="8" fillId="2" borderId="0" xfId="0" applyNumberFormat="1" applyFont="1" applyFill="1"/>
    <xf numFmtId="0" fontId="6" fillId="2" borderId="0" xfId="0" applyFont="1" applyFill="1" applyAlignment="1">
      <alignment horizontal="center"/>
    </xf>
    <xf numFmtId="0" fontId="0" fillId="2" borderId="2" xfId="0" applyFill="1" applyBorder="1"/>
    <xf numFmtId="0" fontId="3" fillId="2" borderId="0" xfId="0" applyFont="1" applyFill="1"/>
    <xf numFmtId="0" fontId="0" fillId="2" borderId="3" xfId="0" applyFill="1" applyBorder="1"/>
    <xf numFmtId="0" fontId="9" fillId="0" borderId="9" xfId="0" applyFont="1" applyBorder="1" applyAlignment="1">
      <alignment vertical="center" shrinkToFit="1"/>
    </xf>
    <xf numFmtId="0" fontId="11" fillId="2" borderId="0" xfId="0" applyFont="1" applyFill="1"/>
    <xf numFmtId="0" fontId="0" fillId="3" borderId="0" xfId="0" applyFill="1"/>
    <xf numFmtId="0" fontId="10" fillId="2" borderId="0" xfId="0" applyFont="1" applyFill="1"/>
    <xf numFmtId="0" fontId="5" fillId="4" borderId="2" xfId="0" applyFont="1" applyFill="1" applyBorder="1"/>
    <xf numFmtId="0" fontId="9" fillId="2" borderId="9" xfId="0" applyFont="1" applyFill="1" applyBorder="1"/>
    <xf numFmtId="0" fontId="11" fillId="2" borderId="13" xfId="0" applyFont="1" applyFill="1" applyBorder="1"/>
    <xf numFmtId="0" fontId="5" fillId="4" borderId="12" xfId="0" applyFont="1" applyFill="1" applyBorder="1"/>
    <xf numFmtId="0" fontId="13" fillId="2" borderId="0" xfId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44" fontId="15" fillId="3" borderId="21" xfId="0" applyNumberFormat="1" applyFont="1" applyFill="1" applyBorder="1" applyAlignment="1">
      <alignment horizontal="center"/>
    </xf>
    <xf numFmtId="44" fontId="15" fillId="2" borderId="22" xfId="0" applyNumberFormat="1" applyFont="1" applyFill="1" applyBorder="1" applyAlignment="1">
      <alignment horizontal="center"/>
    </xf>
    <xf numFmtId="44" fontId="15" fillId="2" borderId="3" xfId="0" applyNumberFormat="1" applyFont="1" applyFill="1" applyBorder="1" applyAlignment="1">
      <alignment horizontal="center"/>
    </xf>
    <xf numFmtId="44" fontId="15" fillId="3" borderId="22" xfId="0" applyNumberFormat="1" applyFont="1" applyFill="1" applyBorder="1" applyAlignment="1">
      <alignment horizontal="center"/>
    </xf>
    <xf numFmtId="44" fontId="15" fillId="3" borderId="3" xfId="0" applyNumberFormat="1" applyFont="1" applyFill="1" applyBorder="1" applyAlignment="1">
      <alignment horizontal="center"/>
    </xf>
    <xf numFmtId="44" fontId="15" fillId="2" borderId="21" xfId="0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5" fillId="2" borderId="26" xfId="0" applyFont="1" applyFill="1" applyBorder="1" applyAlignment="1">
      <alignment horizontal="center"/>
    </xf>
    <xf numFmtId="44" fontId="15" fillId="2" borderId="34" xfId="0" applyNumberFormat="1" applyFont="1" applyFill="1" applyBorder="1" applyAlignment="1">
      <alignment horizontal="center"/>
    </xf>
    <xf numFmtId="44" fontId="15" fillId="2" borderId="28" xfId="0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44" fontId="11" fillId="2" borderId="3" xfId="0" applyNumberFormat="1" applyFont="1" applyFill="1" applyBorder="1" applyProtection="1">
      <protection locked="0"/>
    </xf>
    <xf numFmtId="44" fontId="15" fillId="2" borderId="22" xfId="0" applyNumberFormat="1" applyFont="1" applyFill="1" applyBorder="1" applyAlignment="1" applyProtection="1">
      <alignment horizontal="center"/>
      <protection locked="0"/>
    </xf>
    <xf numFmtId="44" fontId="15" fillId="2" borderId="21" xfId="0" applyNumberFormat="1" applyFont="1" applyFill="1" applyBorder="1" applyAlignment="1" applyProtection="1">
      <alignment horizontal="center"/>
      <protection locked="0"/>
    </xf>
    <xf numFmtId="44" fontId="15" fillId="2" borderId="34" xfId="0" applyNumberFormat="1" applyFont="1" applyFill="1" applyBorder="1" applyAlignment="1" applyProtection="1">
      <alignment horizontal="center"/>
      <protection locked="0"/>
    </xf>
    <xf numFmtId="0" fontId="11" fillId="4" borderId="11" xfId="0" applyFont="1" applyFill="1" applyBorder="1"/>
    <xf numFmtId="0" fontId="11" fillId="4" borderId="3" xfId="0" applyFont="1" applyFill="1" applyBorder="1"/>
    <xf numFmtId="0" fontId="11" fillId="2" borderId="14" xfId="0" applyFont="1" applyFill="1" applyBorder="1"/>
    <xf numFmtId="0" fontId="11" fillId="2" borderId="11" xfId="0" applyFont="1" applyFill="1" applyBorder="1"/>
    <xf numFmtId="44" fontId="11" fillId="2" borderId="11" xfId="0" applyNumberFormat="1" applyFont="1" applyFill="1" applyBorder="1"/>
    <xf numFmtId="0" fontId="9" fillId="5" borderId="20" xfId="0" applyFont="1" applyFill="1" applyBorder="1"/>
    <xf numFmtId="0" fontId="11" fillId="5" borderId="15" xfId="0" applyFont="1" applyFill="1" applyBorder="1"/>
    <xf numFmtId="0" fontId="11" fillId="2" borderId="1" xfId="0" applyFont="1" applyFill="1" applyBorder="1"/>
    <xf numFmtId="0" fontId="11" fillId="4" borderId="2" xfId="0" applyFont="1" applyFill="1" applyBorder="1"/>
    <xf numFmtId="0" fontId="11" fillId="4" borderId="5" xfId="0" applyFont="1" applyFill="1" applyBorder="1"/>
    <xf numFmtId="44" fontId="15" fillId="2" borderId="33" xfId="0" applyNumberFormat="1" applyFont="1" applyFill="1" applyBorder="1" applyAlignment="1" applyProtection="1">
      <alignment horizontal="center"/>
      <protection locked="0"/>
    </xf>
    <xf numFmtId="44" fontId="15" fillId="0" borderId="36" xfId="0" applyNumberFormat="1" applyFont="1" applyBorder="1" applyAlignment="1" applyProtection="1">
      <alignment horizontal="center"/>
      <protection locked="0"/>
    </xf>
    <xf numFmtId="44" fontId="15" fillId="0" borderId="33" xfId="0" applyNumberFormat="1" applyFont="1" applyBorder="1" applyAlignment="1" applyProtection="1">
      <alignment horizontal="center"/>
      <protection locked="0"/>
    </xf>
    <xf numFmtId="44" fontId="15" fillId="3" borderId="29" xfId="0" applyNumberFormat="1" applyFont="1" applyFill="1" applyBorder="1" applyAlignment="1">
      <alignment horizontal="center"/>
    </xf>
    <xf numFmtId="0" fontId="11" fillId="6" borderId="31" xfId="0" applyFont="1" applyFill="1" applyBorder="1"/>
    <xf numFmtId="0" fontId="11" fillId="6" borderId="32" xfId="0" applyFont="1" applyFill="1" applyBorder="1" applyAlignment="1">
      <alignment horizontal="center"/>
    </xf>
    <xf numFmtId="44" fontId="15" fillId="5" borderId="36" xfId="0" applyNumberFormat="1" applyFont="1" applyFill="1" applyBorder="1" applyAlignment="1">
      <alignment horizontal="center"/>
    </xf>
    <xf numFmtId="44" fontId="15" fillId="5" borderId="33" xfId="0" applyNumberFormat="1" applyFont="1" applyFill="1" applyBorder="1" applyAlignment="1">
      <alignment horizontal="center"/>
    </xf>
    <xf numFmtId="44" fontId="15" fillId="3" borderId="36" xfId="0" applyNumberFormat="1" applyFont="1" applyFill="1" applyBorder="1" applyAlignment="1" applyProtection="1">
      <alignment horizontal="center"/>
      <protection locked="0"/>
    </xf>
    <xf numFmtId="0" fontId="5" fillId="4" borderId="40" xfId="0" applyFont="1" applyFill="1" applyBorder="1" applyAlignment="1">
      <alignment horizontal="center" vertical="center"/>
    </xf>
    <xf numFmtId="0" fontId="9" fillId="2" borderId="41" xfId="0" applyFont="1" applyFill="1" applyBorder="1"/>
    <xf numFmtId="0" fontId="9" fillId="5" borderId="19" xfId="0" applyFont="1" applyFill="1" applyBorder="1"/>
    <xf numFmtId="0" fontId="11" fillId="3" borderId="4" xfId="0" applyFont="1" applyFill="1" applyBorder="1"/>
    <xf numFmtId="0" fontId="5" fillId="6" borderId="43" xfId="0" applyFont="1" applyFill="1" applyBorder="1" applyAlignment="1">
      <alignment horizontal="center"/>
    </xf>
    <xf numFmtId="44" fontId="15" fillId="5" borderId="16" xfId="0" applyNumberFormat="1" applyFont="1" applyFill="1" applyBorder="1" applyAlignment="1">
      <alignment horizontal="center"/>
    </xf>
    <xf numFmtId="44" fontId="15" fillId="5" borderId="44" xfId="0" applyNumberFormat="1" applyFont="1" applyFill="1" applyBorder="1" applyAlignment="1">
      <alignment horizontal="center"/>
    </xf>
    <xf numFmtId="44" fontId="15" fillId="2" borderId="16" xfId="0" applyNumberFormat="1" applyFont="1" applyFill="1" applyBorder="1" applyAlignment="1" applyProtection="1">
      <alignment horizontal="center"/>
      <protection locked="0"/>
    </xf>
    <xf numFmtId="44" fontId="15" fillId="0" borderId="44" xfId="0" applyNumberFormat="1" applyFont="1" applyBorder="1" applyAlignment="1" applyProtection="1">
      <alignment horizontal="center"/>
      <protection locked="0"/>
    </xf>
    <xf numFmtId="44" fontId="11" fillId="3" borderId="16" xfId="0" applyNumberFormat="1" applyFont="1" applyFill="1" applyBorder="1" applyProtection="1">
      <protection locked="0"/>
    </xf>
    <xf numFmtId="0" fontId="3" fillId="3" borderId="13" xfId="0" applyFont="1" applyFill="1" applyBorder="1" applyAlignment="1">
      <alignment wrapText="1"/>
    </xf>
    <xf numFmtId="0" fontId="11" fillId="3" borderId="1" xfId="0" applyFont="1" applyFill="1" applyBorder="1"/>
    <xf numFmtId="44" fontId="11" fillId="3" borderId="3" xfId="0" applyNumberFormat="1" applyFont="1" applyFill="1" applyBorder="1" applyProtection="1">
      <protection locked="0"/>
    </xf>
    <xf numFmtId="0" fontId="3" fillId="3" borderId="13" xfId="0" applyFont="1" applyFill="1" applyBorder="1"/>
    <xf numFmtId="0" fontId="11" fillId="5" borderId="35" xfId="0" applyFont="1" applyFill="1" applyBorder="1"/>
    <xf numFmtId="44" fontId="14" fillId="4" borderId="39" xfId="0" applyNumberFormat="1" applyFont="1" applyFill="1" applyBorder="1" applyAlignment="1">
      <alignment horizontal="center"/>
    </xf>
    <xf numFmtId="44" fontId="14" fillId="4" borderId="17" xfId="0" applyNumberFormat="1" applyFont="1" applyFill="1" applyBorder="1" applyAlignment="1">
      <alignment horizontal="center"/>
    </xf>
    <xf numFmtId="44" fontId="14" fillId="4" borderId="18" xfId="0" applyNumberFormat="1" applyFont="1" applyFill="1" applyBorder="1" applyAlignment="1">
      <alignment horizontal="center"/>
    </xf>
    <xf numFmtId="44" fontId="3" fillId="5" borderId="53" xfId="2" applyNumberFormat="1" applyFont="1" applyFill="1" applyBorder="1" applyAlignment="1" applyProtection="1">
      <alignment vertical="center" wrapText="1"/>
    </xf>
    <xf numFmtId="44" fontId="11" fillId="7" borderId="53" xfId="2" applyNumberFormat="1" applyFont="1" applyFill="1" applyBorder="1" applyAlignment="1" applyProtection="1">
      <alignment vertical="center" wrapText="1"/>
    </xf>
    <xf numFmtId="44" fontId="9" fillId="4" borderId="54" xfId="2" applyNumberFormat="1" applyFont="1" applyFill="1" applyBorder="1" applyAlignment="1" applyProtection="1">
      <alignment vertical="center" wrapText="1"/>
    </xf>
    <xf numFmtId="44" fontId="11" fillId="4" borderId="54" xfId="2" applyNumberFormat="1" applyFont="1" applyFill="1" applyBorder="1" applyAlignment="1" applyProtection="1">
      <alignment vertical="center" wrapText="1"/>
    </xf>
    <xf numFmtId="44" fontId="3" fillId="5" borderId="55" xfId="2" applyNumberFormat="1" applyFont="1" applyFill="1" applyBorder="1" applyAlignment="1" applyProtection="1">
      <alignment vertical="center" wrapText="1"/>
    </xf>
    <xf numFmtId="0" fontId="11" fillId="0" borderId="48" xfId="0" applyFont="1" applyBorder="1"/>
    <xf numFmtId="9" fontId="0" fillId="0" borderId="48" xfId="0" applyNumberFormat="1" applyBorder="1"/>
    <xf numFmtId="0" fontId="11" fillId="0" borderId="0" xfId="0" applyFont="1"/>
    <xf numFmtId="9" fontId="0" fillId="0" borderId="0" xfId="0" applyNumberFormat="1"/>
    <xf numFmtId="0" fontId="11" fillId="0" borderId="0" xfId="0" applyFont="1" applyAlignment="1">
      <alignment horizontal="center"/>
    </xf>
    <xf numFmtId="0" fontId="11" fillId="3" borderId="0" xfId="0" applyFont="1" applyFill="1"/>
    <xf numFmtId="0" fontId="7" fillId="4" borderId="48" xfId="0" applyFont="1" applyFill="1" applyBorder="1"/>
    <xf numFmtId="0" fontId="0" fillId="4" borderId="48" xfId="0" applyFill="1" applyBorder="1"/>
    <xf numFmtId="0" fontId="7" fillId="5" borderId="48" xfId="0" applyFont="1" applyFill="1" applyBorder="1"/>
    <xf numFmtId="44" fontId="0" fillId="5" borderId="48" xfId="0" applyNumberFormat="1" applyFill="1" applyBorder="1"/>
    <xf numFmtId="165" fontId="0" fillId="5" borderId="48" xfId="0" applyNumberFormat="1" applyFill="1" applyBorder="1"/>
    <xf numFmtId="0" fontId="9" fillId="3" borderId="48" xfId="0" applyFont="1" applyFill="1" applyBorder="1"/>
    <xf numFmtId="0" fontId="9" fillId="3" borderId="0" xfId="0" applyFont="1" applyFill="1"/>
    <xf numFmtId="44" fontId="9" fillId="0" borderId="0" xfId="0" applyNumberFormat="1" applyFont="1"/>
    <xf numFmtId="0" fontId="9" fillId="0" borderId="48" xfId="0" applyFont="1" applyBorder="1"/>
    <xf numFmtId="0" fontId="9" fillId="0" borderId="0" xfId="0" applyFont="1"/>
    <xf numFmtId="0" fontId="9" fillId="3" borderId="15" xfId="0" applyFont="1" applyFill="1" applyBorder="1"/>
    <xf numFmtId="44" fontId="9" fillId="0" borderId="15" xfId="0" applyNumberFormat="1" applyFont="1" applyBorder="1"/>
    <xf numFmtId="0" fontId="11" fillId="0" borderId="49" xfId="0" applyFont="1" applyBorder="1"/>
    <xf numFmtId="44" fontId="0" fillId="0" borderId="49" xfId="0" applyNumberFormat="1" applyBorder="1"/>
    <xf numFmtId="0" fontId="11" fillId="0" borderId="50" xfId="0" applyFont="1" applyBorder="1"/>
    <xf numFmtId="0" fontId="0" fillId="0" borderId="49" xfId="0" applyBorder="1"/>
    <xf numFmtId="0" fontId="9" fillId="0" borderId="15" xfId="0" applyFont="1" applyBorder="1"/>
    <xf numFmtId="0" fontId="0" fillId="4" borderId="51" xfId="0" applyFill="1" applyBorder="1"/>
    <xf numFmtId="0" fontId="9" fillId="4" borderId="51" xfId="0" applyFont="1" applyFill="1" applyBorder="1" applyAlignment="1">
      <alignment horizontal="center"/>
    </xf>
    <xf numFmtId="0" fontId="11" fillId="3" borderId="49" xfId="0" applyFont="1" applyFill="1" applyBorder="1"/>
    <xf numFmtId="0" fontId="3" fillId="3" borderId="48" xfId="0" applyFont="1" applyFill="1" applyBorder="1"/>
    <xf numFmtId="0" fontId="3" fillId="3" borderId="51" xfId="0" applyFont="1" applyFill="1" applyBorder="1"/>
    <xf numFmtId="0" fontId="9" fillId="4" borderId="47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44" fontId="3" fillId="0" borderId="66" xfId="1" applyNumberFormat="1" applyFont="1" applyBorder="1" applyAlignment="1" applyProtection="1">
      <alignment vertical="center" wrapText="1"/>
      <protection locked="0"/>
    </xf>
    <xf numFmtId="44" fontId="3" fillId="2" borderId="53" xfId="1" applyNumberFormat="1" applyFont="1" applyFill="1" applyBorder="1" applyAlignment="1" applyProtection="1">
      <alignment vertical="center" wrapText="1"/>
      <protection locked="0"/>
    </xf>
    <xf numFmtId="44" fontId="11" fillId="2" borderId="53" xfId="1" applyNumberFormat="1" applyFont="1" applyFill="1" applyBorder="1" applyAlignment="1" applyProtection="1">
      <alignment vertical="center" wrapText="1"/>
      <protection locked="0"/>
    </xf>
    <xf numFmtId="44" fontId="11" fillId="2" borderId="53" xfId="2" applyNumberFormat="1" applyFont="1" applyFill="1" applyBorder="1" applyAlignment="1" applyProtection="1">
      <alignment vertical="center" wrapText="1"/>
      <protection locked="0"/>
    </xf>
    <xf numFmtId="44" fontId="11" fillId="2" borderId="67" xfId="2" applyNumberFormat="1" applyFont="1" applyFill="1" applyBorder="1" applyAlignment="1" applyProtection="1">
      <alignment vertical="center" wrapText="1"/>
      <protection locked="0"/>
    </xf>
    <xf numFmtId="44" fontId="11" fillId="2" borderId="68" xfId="2" applyNumberFormat="1" applyFont="1" applyFill="1" applyBorder="1" applyAlignment="1" applyProtection="1">
      <alignment vertical="center" wrapText="1"/>
      <protection locked="0"/>
    </xf>
    <xf numFmtId="0" fontId="11" fillId="2" borderId="67" xfId="2" applyNumberFormat="1" applyFont="1" applyFill="1" applyBorder="1" applyAlignment="1" applyProtection="1">
      <alignment vertical="center" wrapText="1"/>
      <protection locked="0"/>
    </xf>
    <xf numFmtId="0" fontId="9" fillId="4" borderId="9" xfId="1" applyFont="1" applyFill="1" applyBorder="1" applyAlignment="1">
      <alignment horizontal="center" vertical="center" wrapText="1"/>
    </xf>
    <xf numFmtId="44" fontId="3" fillId="2" borderId="66" xfId="1" applyNumberFormat="1" applyFont="1" applyFill="1" applyBorder="1" applyAlignment="1" applyProtection="1">
      <alignment vertical="center" wrapText="1"/>
      <protection locked="0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3" borderId="0" xfId="0" quotePrefix="1" applyFill="1"/>
    <xf numFmtId="0" fontId="9" fillId="4" borderId="69" xfId="1" applyFont="1" applyFill="1" applyBorder="1" applyAlignment="1">
      <alignment horizontal="center" vertical="center" wrapText="1"/>
    </xf>
    <xf numFmtId="44" fontId="11" fillId="0" borderId="53" xfId="2" applyNumberFormat="1" applyFont="1" applyFill="1" applyBorder="1" applyAlignment="1" applyProtection="1">
      <alignment vertical="center" wrapText="1"/>
      <protection locked="0"/>
    </xf>
    <xf numFmtId="44" fontId="9" fillId="4" borderId="23" xfId="2" applyNumberFormat="1" applyFont="1" applyFill="1" applyBorder="1" applyAlignment="1" applyProtection="1">
      <alignment vertical="center" wrapText="1"/>
    </xf>
    <xf numFmtId="44" fontId="12" fillId="4" borderId="23" xfId="2" applyNumberFormat="1" applyFont="1" applyFill="1" applyBorder="1" applyAlignment="1" applyProtection="1">
      <alignment vertical="center" wrapText="1"/>
    </xf>
    <xf numFmtId="44" fontId="11" fillId="4" borderId="23" xfId="2" applyNumberFormat="1" applyFont="1" applyFill="1" applyBorder="1" applyAlignment="1" applyProtection="1">
      <alignment vertical="center" wrapText="1"/>
    </xf>
    <xf numFmtId="44" fontId="11" fillId="2" borderId="23" xfId="2" applyNumberFormat="1" applyFont="1" applyFill="1" applyBorder="1" applyAlignment="1" applyProtection="1">
      <alignment vertical="center" wrapText="1"/>
      <protection locked="0"/>
    </xf>
    <xf numFmtId="44" fontId="3" fillId="2" borderId="61" xfId="1" applyNumberFormat="1" applyFont="1" applyFill="1" applyBorder="1" applyAlignment="1" applyProtection="1">
      <alignment horizontal="center" vertical="center" wrapText="1"/>
      <protection locked="0"/>
    </xf>
    <xf numFmtId="44" fontId="3" fillId="2" borderId="62" xfId="1" applyNumberFormat="1" applyFont="1" applyFill="1" applyBorder="1" applyAlignment="1" applyProtection="1">
      <alignment horizontal="center" vertical="center" wrapText="1"/>
      <protection locked="0"/>
    </xf>
    <xf numFmtId="44" fontId="11" fillId="2" borderId="62" xfId="1" applyNumberFormat="1" applyFont="1" applyFill="1" applyBorder="1" applyAlignment="1" applyProtection="1">
      <alignment horizontal="center" vertical="center" wrapText="1"/>
      <protection locked="0"/>
    </xf>
    <xf numFmtId="44" fontId="11" fillId="2" borderId="62" xfId="2" applyNumberFormat="1" applyFont="1" applyFill="1" applyBorder="1" applyAlignment="1" applyProtection="1">
      <alignment horizontal="center" vertical="center" wrapText="1"/>
      <protection locked="0"/>
    </xf>
    <xf numFmtId="44" fontId="11" fillId="0" borderId="62" xfId="2" applyNumberFormat="1" applyFont="1" applyFill="1" applyBorder="1" applyAlignment="1" applyProtection="1">
      <alignment horizontal="center" vertical="center" wrapText="1"/>
      <protection locked="0"/>
    </xf>
    <xf numFmtId="9" fontId="3" fillId="5" borderId="62" xfId="2" applyNumberFormat="1" applyFont="1" applyFill="1" applyBorder="1" applyAlignment="1" applyProtection="1">
      <alignment horizontal="center" vertical="center" wrapText="1"/>
    </xf>
    <xf numFmtId="44" fontId="11" fillId="7" borderId="62" xfId="2" applyNumberFormat="1" applyFont="1" applyFill="1" applyBorder="1" applyAlignment="1" applyProtection="1">
      <alignment horizontal="center" vertical="center" wrapText="1"/>
    </xf>
    <xf numFmtId="9" fontId="3" fillId="4" borderId="42" xfId="2" applyNumberFormat="1" applyFont="1" applyFill="1" applyBorder="1" applyAlignment="1" applyProtection="1">
      <alignment horizontal="center" vertical="center" wrapText="1"/>
    </xf>
    <xf numFmtId="44" fontId="11" fillId="2" borderId="63" xfId="2" applyNumberFormat="1" applyFont="1" applyFill="1" applyBorder="1" applyAlignment="1" applyProtection="1">
      <alignment horizontal="center" vertical="center" wrapText="1"/>
      <protection locked="0"/>
    </xf>
    <xf numFmtId="44" fontId="11" fillId="2" borderId="42" xfId="2" applyNumberFormat="1" applyFont="1" applyFill="1" applyBorder="1" applyAlignment="1" applyProtection="1">
      <alignment horizontal="center" vertical="center" wrapText="1"/>
      <protection locked="0"/>
    </xf>
    <xf numFmtId="44" fontId="11" fillId="4" borderId="42" xfId="2" applyNumberFormat="1" applyFont="1" applyFill="1" applyBorder="1" applyAlignment="1" applyProtection="1">
      <alignment horizontal="center" vertical="center" wrapText="1"/>
    </xf>
    <xf numFmtId="44" fontId="9" fillId="4" borderId="52" xfId="2" applyNumberFormat="1" applyFont="1" applyFill="1" applyBorder="1" applyAlignment="1" applyProtection="1">
      <alignment horizontal="center" vertical="center" wrapText="1"/>
    </xf>
    <xf numFmtId="44" fontId="11" fillId="2" borderId="64" xfId="2" applyNumberFormat="1" applyFont="1" applyFill="1" applyBorder="1" applyAlignment="1" applyProtection="1">
      <alignment horizontal="center" vertical="center" wrapText="1"/>
      <protection locked="0"/>
    </xf>
    <xf numFmtId="44" fontId="11" fillId="4" borderId="52" xfId="2" applyNumberFormat="1" applyFont="1" applyFill="1" applyBorder="1" applyAlignment="1" applyProtection="1">
      <alignment horizontal="center" vertical="center" wrapText="1"/>
    </xf>
    <xf numFmtId="0" fontId="11" fillId="2" borderId="63" xfId="2" applyNumberFormat="1" applyFont="1" applyFill="1" applyBorder="1" applyAlignment="1" applyProtection="1">
      <alignment horizontal="center" vertical="center" wrapText="1"/>
      <protection locked="0"/>
    </xf>
    <xf numFmtId="44" fontId="3" fillId="5" borderId="65" xfId="2" applyNumberFormat="1" applyFont="1" applyFill="1" applyBorder="1" applyAlignment="1" applyProtection="1">
      <alignment horizontal="center" vertical="center" wrapText="1"/>
    </xf>
    <xf numFmtId="0" fontId="11" fillId="3" borderId="0" xfId="0" applyFont="1" applyFill="1" applyAlignment="1">
      <alignment horizontal="left"/>
    </xf>
    <xf numFmtId="44" fontId="3" fillId="2" borderId="19" xfId="1" applyNumberFormat="1" applyFont="1" applyFill="1" applyBorder="1" applyAlignment="1" applyProtection="1">
      <alignment horizontal="center" vertical="center" wrapText="1"/>
      <protection locked="0"/>
    </xf>
    <xf numFmtId="44" fontId="11" fillId="2" borderId="19" xfId="1" applyNumberFormat="1" applyFont="1" applyFill="1" applyBorder="1" applyAlignment="1" applyProtection="1">
      <alignment horizontal="center" vertical="center" wrapText="1"/>
      <protection locked="0"/>
    </xf>
    <xf numFmtId="44" fontId="11" fillId="2" borderId="19" xfId="2" applyNumberFormat="1" applyFont="1" applyFill="1" applyBorder="1" applyAlignment="1" applyProtection="1">
      <alignment horizontal="center" vertical="center" wrapText="1"/>
      <protection locked="0"/>
    </xf>
    <xf numFmtId="44" fontId="11" fillId="0" borderId="19" xfId="2" applyNumberFormat="1" applyFont="1" applyFill="1" applyBorder="1" applyAlignment="1" applyProtection="1">
      <alignment horizontal="center" vertical="center" wrapText="1"/>
      <protection locked="0"/>
    </xf>
    <xf numFmtId="44" fontId="11" fillId="7" borderId="19" xfId="2" applyNumberFormat="1" applyFont="1" applyFill="1" applyBorder="1" applyAlignment="1" applyProtection="1">
      <alignment horizontal="center" vertical="center" wrapText="1"/>
    </xf>
    <xf numFmtId="44" fontId="11" fillId="2" borderId="72" xfId="2" applyNumberFormat="1" applyFont="1" applyFill="1" applyBorder="1" applyAlignment="1" applyProtection="1">
      <alignment horizontal="center" vertical="center" wrapText="1"/>
      <protection locked="0"/>
    </xf>
    <xf numFmtId="44" fontId="11" fillId="2" borderId="75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72" xfId="2" applyNumberFormat="1" applyFont="1" applyFill="1" applyBorder="1" applyAlignment="1" applyProtection="1">
      <alignment horizontal="center" vertical="center" wrapText="1"/>
      <protection locked="0"/>
    </xf>
    <xf numFmtId="44" fontId="3" fillId="5" borderId="70" xfId="2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horizontal="center"/>
    </xf>
    <xf numFmtId="0" fontId="10" fillId="2" borderId="0" xfId="0" applyFont="1" applyFill="1" applyAlignment="1">
      <alignment vertical="center"/>
    </xf>
    <xf numFmtId="44" fontId="9" fillId="5" borderId="48" xfId="0" applyNumberFormat="1" applyFont="1" applyFill="1" applyBorder="1"/>
    <xf numFmtId="9" fontId="0" fillId="5" borderId="48" xfId="0" applyNumberFormat="1" applyFill="1" applyBorder="1"/>
    <xf numFmtId="44" fontId="3" fillId="5" borderId="0" xfId="1" applyNumberFormat="1" applyFont="1" applyFill="1" applyAlignment="1">
      <alignment vertical="center" wrapText="1"/>
    </xf>
    <xf numFmtId="9" fontId="3" fillId="5" borderId="4" xfId="1" applyNumberFormat="1" applyFont="1" applyFill="1" applyBorder="1" applyAlignment="1">
      <alignment horizontal="center" vertical="center" wrapText="1"/>
    </xf>
    <xf numFmtId="9" fontId="3" fillId="5" borderId="19" xfId="1" applyNumberFormat="1" applyFont="1" applyFill="1" applyBorder="1" applyAlignment="1">
      <alignment horizontal="center" vertical="center" wrapText="1"/>
    </xf>
    <xf numFmtId="44" fontId="0" fillId="0" borderId="48" xfId="0" applyNumberFormat="1" applyBorder="1" applyProtection="1">
      <protection locked="0"/>
    </xf>
    <xf numFmtId="44" fontId="11" fillId="0" borderId="51" xfId="0" applyNumberFormat="1" applyFont="1" applyBorder="1" applyProtection="1">
      <protection locked="0"/>
    </xf>
    <xf numFmtId="44" fontId="3" fillId="7" borderId="74" xfId="2" applyNumberFormat="1" applyFont="1" applyFill="1" applyBorder="1" applyAlignment="1" applyProtection="1">
      <alignment vertical="center" wrapText="1"/>
    </xf>
    <xf numFmtId="44" fontId="3" fillId="7" borderId="73" xfId="2" applyNumberFormat="1" applyFont="1" applyFill="1" applyBorder="1" applyAlignment="1" applyProtection="1">
      <alignment horizontal="center" vertical="center" wrapText="1"/>
    </xf>
    <xf numFmtId="44" fontId="3" fillId="7" borderId="75" xfId="2" applyNumberFormat="1" applyFont="1" applyFill="1" applyBorder="1" applyAlignment="1" applyProtection="1">
      <alignment horizontal="center" vertical="center" wrapText="1"/>
    </xf>
    <xf numFmtId="44" fontId="3" fillId="7" borderId="53" xfId="2" applyNumberFormat="1" applyFont="1" applyFill="1" applyBorder="1" applyAlignment="1" applyProtection="1">
      <alignment vertical="center" wrapText="1"/>
    </xf>
    <xf numFmtId="44" fontId="3" fillId="7" borderId="62" xfId="2" applyNumberFormat="1" applyFont="1" applyFill="1" applyBorder="1" applyAlignment="1" applyProtection="1">
      <alignment horizontal="center" vertical="center" wrapText="1"/>
    </xf>
    <xf numFmtId="44" fontId="3" fillId="7" borderId="19" xfId="2" applyNumberFormat="1" applyFont="1" applyFill="1" applyBorder="1" applyAlignment="1" applyProtection="1">
      <alignment horizontal="center" vertical="center" wrapText="1"/>
    </xf>
    <xf numFmtId="44" fontId="11" fillId="7" borderId="54" xfId="2" applyNumberFormat="1" applyFont="1" applyFill="1" applyBorder="1" applyAlignment="1" applyProtection="1">
      <alignment vertical="center" wrapText="1"/>
      <protection locked="0"/>
    </xf>
    <xf numFmtId="44" fontId="11" fillId="7" borderId="52" xfId="2" applyNumberFormat="1" applyFont="1" applyFill="1" applyBorder="1" applyAlignment="1" applyProtection="1">
      <alignment horizontal="center" vertical="center" wrapText="1"/>
      <protection locked="0"/>
    </xf>
    <xf numFmtId="44" fontId="11" fillId="2" borderId="76" xfId="0" applyNumberFormat="1" applyFont="1" applyFill="1" applyBorder="1" applyProtection="1">
      <protection locked="0"/>
    </xf>
    <xf numFmtId="44" fontId="11" fillId="2" borderId="77" xfId="0" applyNumberFormat="1" applyFont="1" applyFill="1" applyBorder="1" applyProtection="1">
      <protection locked="0"/>
    </xf>
    <xf numFmtId="44" fontId="15" fillId="3" borderId="78" xfId="0" applyNumberFormat="1" applyFont="1" applyFill="1" applyBorder="1" applyAlignment="1" applyProtection="1">
      <alignment horizontal="center"/>
      <protection locked="0"/>
    </xf>
    <xf numFmtId="44" fontId="15" fillId="2" borderId="79" xfId="0" applyNumberFormat="1" applyFont="1" applyFill="1" applyBorder="1" applyAlignment="1" applyProtection="1">
      <alignment horizontal="center"/>
      <protection locked="0"/>
    </xf>
    <xf numFmtId="44" fontId="15" fillId="2" borderId="80" xfId="0" applyNumberFormat="1" applyFont="1" applyFill="1" applyBorder="1" applyAlignment="1" applyProtection="1">
      <alignment horizontal="center"/>
      <protection locked="0"/>
    </xf>
    <xf numFmtId="44" fontId="15" fillId="3" borderId="81" xfId="0" applyNumberFormat="1" applyFont="1" applyFill="1" applyBorder="1" applyAlignment="1" applyProtection="1">
      <alignment horizontal="center"/>
      <protection locked="0"/>
    </xf>
    <xf numFmtId="44" fontId="15" fillId="2" borderId="82" xfId="0" applyNumberFormat="1" applyFont="1" applyFill="1" applyBorder="1" applyAlignment="1" applyProtection="1">
      <alignment horizontal="center"/>
      <protection locked="0"/>
    </xf>
    <xf numFmtId="44" fontId="15" fillId="2" borderId="83" xfId="0" applyNumberFormat="1" applyFont="1" applyFill="1" applyBorder="1" applyAlignment="1" applyProtection="1">
      <alignment horizontal="center"/>
      <protection locked="0"/>
    </xf>
    <xf numFmtId="44" fontId="15" fillId="3" borderId="84" xfId="0" applyNumberFormat="1" applyFont="1" applyFill="1" applyBorder="1" applyAlignment="1" applyProtection="1">
      <alignment horizontal="center"/>
      <protection locked="0"/>
    </xf>
    <xf numFmtId="44" fontId="15" fillId="2" borderId="85" xfId="0" applyNumberFormat="1" applyFont="1" applyFill="1" applyBorder="1" applyAlignment="1" applyProtection="1">
      <alignment horizontal="center"/>
      <protection locked="0"/>
    </xf>
    <xf numFmtId="44" fontId="15" fillId="2" borderId="86" xfId="0" applyNumberFormat="1" applyFont="1" applyFill="1" applyBorder="1" applyAlignment="1" applyProtection="1">
      <alignment horizontal="center"/>
      <protection locked="0"/>
    </xf>
    <xf numFmtId="44" fontId="15" fillId="2" borderId="87" xfId="0" applyNumberFormat="1" applyFont="1" applyFill="1" applyBorder="1" applyAlignment="1" applyProtection="1">
      <alignment horizontal="center"/>
      <protection locked="0"/>
    </xf>
    <xf numFmtId="44" fontId="15" fillId="2" borderId="88" xfId="0" applyNumberFormat="1" applyFont="1" applyFill="1" applyBorder="1" applyAlignment="1" applyProtection="1">
      <alignment horizontal="center"/>
      <protection locked="0"/>
    </xf>
    <xf numFmtId="44" fontId="15" fillId="2" borderId="89" xfId="0" applyNumberFormat="1" applyFont="1" applyFill="1" applyBorder="1" applyAlignment="1" applyProtection="1">
      <alignment horizontal="center"/>
      <protection locked="0"/>
    </xf>
    <xf numFmtId="44" fontId="15" fillId="2" borderId="81" xfId="0" applyNumberFormat="1" applyFont="1" applyFill="1" applyBorder="1" applyAlignment="1" applyProtection="1">
      <alignment horizontal="center"/>
      <protection locked="0"/>
    </xf>
    <xf numFmtId="44" fontId="15" fillId="2" borderId="90" xfId="0" applyNumberFormat="1" applyFont="1" applyFill="1" applyBorder="1" applyAlignment="1" applyProtection="1">
      <alignment horizontal="center"/>
      <protection locked="0"/>
    </xf>
    <xf numFmtId="44" fontId="15" fillId="2" borderId="91" xfId="0" applyNumberFormat="1" applyFont="1" applyFill="1" applyBorder="1" applyAlignment="1" applyProtection="1">
      <alignment horizontal="center"/>
      <protection locked="0"/>
    </xf>
    <xf numFmtId="44" fontId="15" fillId="2" borderId="92" xfId="0" applyNumberFormat="1" applyFont="1" applyFill="1" applyBorder="1" applyAlignment="1" applyProtection="1">
      <alignment horizontal="center"/>
      <protection locked="0"/>
    </xf>
    <xf numFmtId="44" fontId="15" fillId="2" borderId="93" xfId="0" applyNumberFormat="1" applyFont="1" applyFill="1" applyBorder="1" applyAlignment="1" applyProtection="1">
      <alignment horizontal="center"/>
      <protection locked="0"/>
    </xf>
    <xf numFmtId="44" fontId="15" fillId="2" borderId="84" xfId="0" applyNumberFormat="1" applyFont="1" applyFill="1" applyBorder="1" applyAlignment="1" applyProtection="1">
      <alignment horizontal="center"/>
      <protection locked="0"/>
    </xf>
    <xf numFmtId="44" fontId="15" fillId="2" borderId="94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0" fontId="3" fillId="2" borderId="4" xfId="0" applyFont="1" applyFill="1" applyBorder="1" applyProtection="1">
      <protection locked="0"/>
    </xf>
    <xf numFmtId="44" fontId="11" fillId="2" borderId="95" xfId="0" applyNumberFormat="1" applyFont="1" applyFill="1" applyBorder="1" applyProtection="1">
      <protection locked="0"/>
    </xf>
    <xf numFmtId="44" fontId="11" fillId="2" borderId="96" xfId="0" applyNumberFormat="1" applyFont="1" applyFill="1" applyBorder="1" applyProtection="1">
      <protection locked="0"/>
    </xf>
    <xf numFmtId="0" fontId="0" fillId="2" borderId="13" xfId="0" applyFill="1" applyBorder="1"/>
    <xf numFmtId="0" fontId="0" fillId="8" borderId="0" xfId="0" applyFill="1"/>
    <xf numFmtId="0" fontId="0" fillId="9" borderId="0" xfId="0" applyFill="1"/>
    <xf numFmtId="0" fontId="9" fillId="2" borderId="0" xfId="0" applyFont="1" applyFill="1"/>
    <xf numFmtId="0" fontId="11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9" fillId="3" borderId="4" xfId="0" applyFont="1" applyFill="1" applyBorder="1" applyProtection="1">
      <protection locked="0"/>
    </xf>
    <xf numFmtId="0" fontId="11" fillId="3" borderId="42" xfId="0" applyFont="1" applyFill="1" applyBorder="1" applyProtection="1">
      <protection locked="0"/>
    </xf>
    <xf numFmtId="0" fontId="3" fillId="2" borderId="42" xfId="0" applyFont="1" applyFill="1" applyBorder="1" applyProtection="1">
      <protection locked="0"/>
    </xf>
    <xf numFmtId="0" fontId="3" fillId="2" borderId="61" xfId="1" applyFont="1" applyFill="1" applyBorder="1" applyAlignment="1" applyProtection="1">
      <alignment horizontal="left" vertical="center" wrapText="1" indent="1"/>
      <protection locked="0"/>
    </xf>
    <xf numFmtId="0" fontId="3" fillId="2" borderId="62" xfId="1" applyFont="1" applyFill="1" applyBorder="1" applyAlignment="1" applyProtection="1">
      <alignment horizontal="left" vertical="center" wrapText="1" indent="1"/>
      <protection locked="0"/>
    </xf>
    <xf numFmtId="0" fontId="7" fillId="5" borderId="71" xfId="1" applyFont="1" applyFill="1" applyBorder="1" applyAlignment="1" applyProtection="1">
      <alignment horizontal="right" vertical="center" wrapText="1"/>
      <protection locked="0"/>
    </xf>
    <xf numFmtId="0" fontId="9" fillId="2" borderId="62" xfId="1" applyFont="1" applyFill="1" applyBorder="1" applyAlignment="1" applyProtection="1">
      <alignment horizontal="left" vertical="center" wrapText="1"/>
      <protection locked="0"/>
    </xf>
    <xf numFmtId="0" fontId="9" fillId="2" borderId="62" xfId="1" quotePrefix="1" applyFont="1" applyFill="1" applyBorder="1" applyAlignment="1" applyProtection="1">
      <alignment horizontal="left" vertical="center" wrapText="1"/>
      <protection locked="0"/>
    </xf>
    <xf numFmtId="0" fontId="7" fillId="7" borderId="62" xfId="1" applyFont="1" applyFill="1" applyBorder="1" applyAlignment="1" applyProtection="1">
      <alignment horizontal="right" vertical="center" wrapText="1"/>
      <protection locked="0"/>
    </xf>
    <xf numFmtId="0" fontId="9" fillId="3" borderId="62" xfId="1" applyFont="1" applyFill="1" applyBorder="1" applyAlignment="1" applyProtection="1">
      <alignment horizontal="left" vertical="center" wrapText="1"/>
      <protection locked="0"/>
    </xf>
    <xf numFmtId="0" fontId="3" fillId="3" borderId="62" xfId="1" quotePrefix="1" applyFont="1" applyFill="1" applyBorder="1" applyAlignment="1" applyProtection="1">
      <alignment horizontal="left" vertical="center" wrapText="1" indent="1"/>
      <protection locked="0"/>
    </xf>
    <xf numFmtId="0" fontId="9" fillId="3" borderId="62" xfId="1" quotePrefix="1" applyFont="1" applyFill="1" applyBorder="1" applyAlignment="1" applyProtection="1">
      <alignment horizontal="left" vertical="center" wrapText="1"/>
      <protection locked="0"/>
    </xf>
    <xf numFmtId="0" fontId="7" fillId="5" borderId="62" xfId="1" applyFont="1" applyFill="1" applyBorder="1" applyAlignment="1" applyProtection="1">
      <alignment horizontal="right" vertical="center" wrapText="1"/>
      <protection locked="0"/>
    </xf>
    <xf numFmtId="0" fontId="9" fillId="7" borderId="64" xfId="1" quotePrefix="1" applyFont="1" applyFill="1" applyBorder="1" applyAlignment="1" applyProtection="1">
      <alignment horizontal="left" vertical="center" wrapText="1"/>
      <protection locked="0"/>
    </xf>
    <xf numFmtId="0" fontId="3" fillId="3" borderId="19" xfId="0" applyFont="1" applyFill="1" applyBorder="1" applyAlignment="1" applyProtection="1">
      <alignment horizontal="left" indent="1"/>
      <protection locked="0"/>
    </xf>
    <xf numFmtId="0" fontId="7" fillId="5" borderId="63" xfId="1" applyFont="1" applyFill="1" applyBorder="1" applyAlignment="1" applyProtection="1">
      <alignment horizontal="right" vertical="center" wrapText="1"/>
      <protection locked="0"/>
    </xf>
    <xf numFmtId="0" fontId="9" fillId="7" borderId="62" xfId="1" quotePrefix="1" applyFont="1" applyFill="1" applyBorder="1" applyAlignment="1" applyProtection="1">
      <alignment horizontal="left" vertical="center" wrapText="1"/>
      <protection locked="0"/>
    </xf>
    <xf numFmtId="0" fontId="7" fillId="7" borderId="73" xfId="1" quotePrefix="1" applyFont="1" applyFill="1" applyBorder="1" applyAlignment="1" applyProtection="1">
      <alignment horizontal="left" vertical="center" wrapText="1"/>
      <protection locked="0"/>
    </xf>
    <xf numFmtId="0" fontId="9" fillId="4" borderId="42" xfId="1" applyFont="1" applyFill="1" applyBorder="1" applyAlignment="1" applyProtection="1">
      <alignment horizontal="left" vertical="center" wrapText="1"/>
      <protection locked="0"/>
    </xf>
    <xf numFmtId="0" fontId="9" fillId="2" borderId="63" xfId="1" quotePrefix="1" applyFont="1" applyFill="1" applyBorder="1" applyAlignment="1" applyProtection="1">
      <alignment horizontal="left" vertical="center" wrapText="1"/>
      <protection locked="0"/>
    </xf>
    <xf numFmtId="0" fontId="9" fillId="3" borderId="73" xfId="1" quotePrefix="1" applyFont="1" applyFill="1" applyBorder="1" applyAlignment="1" applyProtection="1">
      <alignment horizontal="left" vertical="center" wrapText="1"/>
      <protection locked="0"/>
    </xf>
    <xf numFmtId="0" fontId="9" fillId="4" borderId="52" xfId="1" applyFont="1" applyFill="1" applyBorder="1" applyAlignment="1" applyProtection="1">
      <alignment horizontal="left" vertical="center" wrapText="1"/>
      <protection locked="0"/>
    </xf>
    <xf numFmtId="0" fontId="9" fillId="2" borderId="64" xfId="1" quotePrefix="1" applyFont="1" applyFill="1" applyBorder="1" applyAlignment="1" applyProtection="1">
      <alignment horizontal="left" vertical="center" wrapText="1"/>
      <protection locked="0"/>
    </xf>
    <xf numFmtId="0" fontId="9" fillId="7" borderId="52" xfId="1" quotePrefix="1" applyFont="1" applyFill="1" applyBorder="1" applyAlignment="1" applyProtection="1">
      <alignment horizontal="left" vertical="center" wrapText="1"/>
      <protection locked="0"/>
    </xf>
    <xf numFmtId="0" fontId="12" fillId="4" borderId="42" xfId="1" applyFont="1" applyFill="1" applyBorder="1" applyAlignment="1" applyProtection="1">
      <alignment horizontal="left" vertical="center" wrapText="1"/>
      <protection locked="0"/>
    </xf>
    <xf numFmtId="0" fontId="11" fillId="2" borderId="63" xfId="1" applyFont="1" applyFill="1" applyBorder="1" applyAlignment="1" applyProtection="1">
      <alignment horizontal="left" vertical="center" wrapText="1"/>
      <protection locked="0"/>
    </xf>
    <xf numFmtId="0" fontId="7" fillId="5" borderId="65" xfId="1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Alignment="1">
      <alignment horizontal="center" vertical="justify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textRotation="180" shrinkToFit="1"/>
    </xf>
    <xf numFmtId="0" fontId="5" fillId="4" borderId="9" xfId="0" applyFont="1" applyFill="1" applyBorder="1" applyAlignment="1">
      <alignment horizontal="center" vertical="center" shrinkToFit="1"/>
    </xf>
    <xf numFmtId="0" fontId="11" fillId="4" borderId="10" xfId="0" applyFont="1" applyFill="1" applyBorder="1" applyAlignment="1">
      <alignment horizontal="center" vertical="center" shrinkToFit="1"/>
    </xf>
    <xf numFmtId="0" fontId="11" fillId="4" borderId="11" xfId="0" applyFont="1" applyFill="1" applyBorder="1" applyAlignment="1">
      <alignment horizontal="center" vertical="center" shrinkToFit="1"/>
    </xf>
    <xf numFmtId="0" fontId="11" fillId="4" borderId="13" xfId="0" applyFont="1" applyFill="1" applyBorder="1" applyAlignment="1">
      <alignment vertical="center" shrinkToFit="1"/>
    </xf>
    <xf numFmtId="0" fontId="11" fillId="4" borderId="0" xfId="0" applyFont="1" applyFill="1" applyAlignment="1">
      <alignment vertical="center" shrinkToFit="1"/>
    </xf>
    <xf numFmtId="0" fontId="11" fillId="4" borderId="3" xfId="0" applyFont="1" applyFill="1" applyBorder="1" applyAlignment="1">
      <alignment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 vertical="center" shrinkToFit="1"/>
    </xf>
    <xf numFmtId="0" fontId="5" fillId="4" borderId="4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/>
    </xf>
    <xf numFmtId="0" fontId="9" fillId="7" borderId="41" xfId="0" applyFont="1" applyFill="1" applyBorder="1" applyAlignment="1">
      <alignment horizontal="center" vertical="center"/>
    </xf>
    <xf numFmtId="0" fontId="11" fillId="7" borderId="42" xfId="0" applyFont="1" applyFill="1" applyBorder="1" applyAlignment="1">
      <alignment horizontal="center" vertical="center"/>
    </xf>
    <xf numFmtId="44" fontId="14" fillId="7" borderId="37" xfId="0" applyNumberFormat="1" applyFont="1" applyFill="1" applyBorder="1" applyAlignment="1">
      <alignment horizontal="center" vertical="center"/>
    </xf>
    <xf numFmtId="44" fontId="9" fillId="7" borderId="38" xfId="0" applyNumberFormat="1" applyFont="1" applyFill="1" applyBorder="1" applyAlignment="1">
      <alignment horizontal="center" vertical="center"/>
    </xf>
    <xf numFmtId="44" fontId="14" fillId="7" borderId="25" xfId="0" applyNumberFormat="1" applyFont="1" applyFill="1" applyBorder="1" applyAlignment="1">
      <alignment horizontal="center" vertical="center"/>
    </xf>
    <xf numFmtId="44" fontId="9" fillId="7" borderId="27" xfId="0" applyNumberFormat="1" applyFont="1" applyFill="1" applyBorder="1" applyAlignment="1">
      <alignment horizontal="center" vertical="center"/>
    </xf>
    <xf numFmtId="44" fontId="14" fillId="7" borderId="26" xfId="0" applyNumberFormat="1" applyFont="1" applyFill="1" applyBorder="1" applyAlignment="1">
      <alignment horizontal="center" vertical="center"/>
    </xf>
    <xf numFmtId="44" fontId="9" fillId="7" borderId="28" xfId="0" applyNumberFormat="1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9" fillId="4" borderId="60" xfId="0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0" fontId="9" fillId="4" borderId="59" xfId="0" applyFont="1" applyFill="1" applyBorder="1" applyAlignment="1">
      <alignment horizontal="center" vertical="center"/>
    </xf>
    <xf numFmtId="0" fontId="9" fillId="4" borderId="56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3" fillId="2" borderId="13" xfId="0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11" fillId="2" borderId="13" xfId="0" applyFont="1" applyFill="1" applyBorder="1" applyProtection="1">
      <protection locked="0"/>
    </xf>
    <xf numFmtId="0" fontId="11" fillId="2" borderId="45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13" xfId="0" applyFont="1" applyFill="1" applyBorder="1" applyAlignment="1" applyProtection="1">
      <alignment horizontal="left"/>
      <protection locked="0"/>
    </xf>
    <xf numFmtId="0" fontId="9" fillId="2" borderId="13" xfId="0" applyFont="1" applyFill="1" applyBorder="1" applyProtection="1">
      <protection locked="0"/>
    </xf>
    <xf numFmtId="44" fontId="11" fillId="5" borderId="16" xfId="0" applyNumberFormat="1" applyFont="1" applyFill="1" applyBorder="1" applyProtection="1"/>
    <xf numFmtId="44" fontId="9" fillId="4" borderId="5" xfId="0" applyNumberFormat="1" applyFont="1" applyFill="1" applyBorder="1" applyProtection="1"/>
  </cellXfs>
  <cellStyles count="6">
    <cellStyle name="Milliers 2" xfId="2" xr:uid="{A3917840-1D79-407E-8C55-33A80C5C0DC2}"/>
    <cellStyle name="Milliers 2 2" xfId="5" xr:uid="{11EAC61C-A43A-44EC-88C9-33C1292A1EB8}"/>
    <cellStyle name="Normal" xfId="0" builtinId="0"/>
    <cellStyle name="Normal 2" xfId="3" xr:uid="{77884FDE-9028-44EC-8BEF-68D37F303E4C}"/>
    <cellStyle name="Normal 3" xfId="1" xr:uid="{A7AE3BF7-4B3A-4BD1-94E4-CDC1B7D0D0C3}"/>
    <cellStyle name="Normal 3 2" xfId="4" xr:uid="{238A664D-04FB-415B-8499-CE68CFF47C0B}"/>
  </cellStyles>
  <dxfs count="0"/>
  <tableStyles count="0" defaultTableStyle="TableStyleMedium2" defaultPivotStyle="PivotStyleLight16"/>
  <colors>
    <mruColors>
      <color rgb="FFFFCD00"/>
      <color rgb="FFFFFF99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2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0.svg"/><Relationship Id="rId1" Type="http://schemas.openxmlformats.org/officeDocument/2006/relationships/image" Target="../media/image9.png"/><Relationship Id="rId6" Type="http://schemas.openxmlformats.org/officeDocument/2006/relationships/image" Target="../media/image4.png"/><Relationship Id="rId5" Type="http://schemas.openxmlformats.org/officeDocument/2006/relationships/image" Target="../media/image11.png"/><Relationship Id="rId4" Type="http://schemas.openxmlformats.org/officeDocument/2006/relationships/image" Target="../media/image2.sv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1</xdr:row>
      <xdr:rowOff>22224</xdr:rowOff>
    </xdr:from>
    <xdr:to>
      <xdr:col>13</xdr:col>
      <xdr:colOff>628650</xdr:colOff>
      <xdr:row>3</xdr:row>
      <xdr:rowOff>79374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7ECD03C4-1ACF-0D95-DF6B-67BA11BA7AA5}"/>
            </a:ext>
          </a:extLst>
        </xdr:cNvPr>
        <xdr:cNvGrpSpPr/>
      </xdr:nvGrpSpPr>
      <xdr:grpSpPr>
        <a:xfrm>
          <a:off x="12439276" y="560106"/>
          <a:ext cx="4090521" cy="572621"/>
          <a:chOff x="11163300" y="463549"/>
          <a:chExt cx="4105275" cy="588062"/>
        </a:xfrm>
      </xdr:grpSpPr>
      <xdr:sp macro="" textlink="">
        <xdr:nvSpPr>
          <xdr:cNvPr id="2" name="ZoneTexte 1">
            <a:extLst>
              <a:ext uri="{FF2B5EF4-FFF2-40B4-BE49-F238E27FC236}">
                <a16:creationId xmlns:a16="http://schemas.microsoft.com/office/drawing/2014/main" id="{7C67A67E-0D3E-D8D1-930E-7CD6E63BBAC9}"/>
              </a:ext>
            </a:extLst>
          </xdr:cNvPr>
          <xdr:cNvSpPr txBox="1"/>
        </xdr:nvSpPr>
        <xdr:spPr>
          <a:xfrm>
            <a:off x="11163300" y="463549"/>
            <a:ext cx="4105275" cy="588062"/>
          </a:xfrm>
          <a:prstGeom prst="rect">
            <a:avLst/>
          </a:prstGeom>
          <a:noFill/>
          <a:ln>
            <a:solidFill>
              <a:schemeClr val="tx1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lvl="1" algn="l"/>
            <a:r>
              <a:rPr lang="fr-FR" sz="1400">
                <a:latin typeface="Aptos" panose="020B0004020202020204" pitchFamily="34" charset="0"/>
              </a:rPr>
              <a:t>Consigne de remplissage : Veuillez compléter uniquement</a:t>
            </a:r>
            <a:r>
              <a:rPr lang="fr-FR" sz="1400" baseline="0">
                <a:latin typeface="Aptos" panose="020B0004020202020204" pitchFamily="34" charset="0"/>
              </a:rPr>
              <a:t> les cellules blanches</a:t>
            </a:r>
          </a:p>
        </xdr:txBody>
      </xdr:sp>
      <xdr:pic>
        <xdr:nvPicPr>
          <xdr:cNvPr id="4" name="Graphique 3" descr="Informations avec un remplissage uni">
            <a:extLst>
              <a:ext uri="{FF2B5EF4-FFF2-40B4-BE49-F238E27FC236}">
                <a16:creationId xmlns:a16="http://schemas.microsoft.com/office/drawing/2014/main" id="{A9019EA7-A920-D657-B1DD-811DD12CBC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11245850" y="523876"/>
            <a:ext cx="422275" cy="41684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9524</xdr:colOff>
      <xdr:row>0</xdr:row>
      <xdr:rowOff>66674</xdr:rowOff>
    </xdr:from>
    <xdr:to>
      <xdr:col>1</xdr:col>
      <xdr:colOff>965036</xdr:colOff>
      <xdr:row>0</xdr:row>
      <xdr:rowOff>479424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556D066-0F32-DB99-38BF-C67E52C824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93" t="22147" r="15082" b="22419"/>
        <a:stretch/>
      </xdr:blipFill>
      <xdr:spPr>
        <a:xfrm>
          <a:off x="657224" y="66674"/>
          <a:ext cx="955512" cy="412750"/>
        </a:xfrm>
        <a:prstGeom prst="rect">
          <a:avLst/>
        </a:prstGeom>
      </xdr:spPr>
    </xdr:pic>
    <xdr:clientData/>
  </xdr:twoCellAnchor>
  <xdr:twoCellAnchor editAs="oneCell">
    <xdr:from>
      <xdr:col>1</xdr:col>
      <xdr:colOff>1082675</xdr:colOff>
      <xdr:row>0</xdr:row>
      <xdr:rowOff>104776</xdr:rowOff>
    </xdr:from>
    <xdr:to>
      <xdr:col>2</xdr:col>
      <xdr:colOff>130175</xdr:colOff>
      <xdr:row>0</xdr:row>
      <xdr:rowOff>427781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B7F6C93-4CE3-05A6-0A6A-5386E48B17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5" t="33627" r="7230" b="33603"/>
        <a:stretch/>
      </xdr:blipFill>
      <xdr:spPr>
        <a:xfrm>
          <a:off x="1730375" y="104776"/>
          <a:ext cx="1143000" cy="323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57150</xdr:rowOff>
    </xdr:from>
    <xdr:to>
      <xdr:col>1</xdr:col>
      <xdr:colOff>907887</xdr:colOff>
      <xdr:row>0</xdr:row>
      <xdr:rowOff>463550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CF95E6B-AF4C-44C9-97BB-516899152C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93" t="22147" r="15082" b="22419"/>
        <a:stretch/>
      </xdr:blipFill>
      <xdr:spPr>
        <a:xfrm>
          <a:off x="762000" y="57150"/>
          <a:ext cx="945987" cy="4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1035051</xdr:colOff>
      <xdr:row>0</xdr:row>
      <xdr:rowOff>85727</xdr:rowOff>
    </xdr:from>
    <xdr:to>
      <xdr:col>1</xdr:col>
      <xdr:colOff>2181226</xdr:colOff>
      <xdr:row>0</xdr:row>
      <xdr:rowOff>411907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FF1279-F153-4258-92FA-9E68618979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5" t="33627" r="7230" b="33603"/>
        <a:stretch/>
      </xdr:blipFill>
      <xdr:spPr>
        <a:xfrm>
          <a:off x="1835151" y="85727"/>
          <a:ext cx="1146175" cy="326180"/>
        </a:xfrm>
        <a:prstGeom prst="rect">
          <a:avLst/>
        </a:prstGeom>
      </xdr:spPr>
    </xdr:pic>
    <xdr:clientData/>
  </xdr:twoCellAnchor>
  <xdr:twoCellAnchor>
    <xdr:from>
      <xdr:col>5</xdr:col>
      <xdr:colOff>247650</xdr:colOff>
      <xdr:row>1</xdr:row>
      <xdr:rowOff>0</xdr:rowOff>
    </xdr:from>
    <xdr:to>
      <xdr:col>10</xdr:col>
      <xdr:colOff>358775</xdr:colOff>
      <xdr:row>3</xdr:row>
      <xdr:rowOff>57150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67352CC0-4F5D-40C2-925A-CED7B720F942}"/>
            </a:ext>
          </a:extLst>
        </xdr:cNvPr>
        <xdr:cNvGrpSpPr/>
      </xdr:nvGrpSpPr>
      <xdr:grpSpPr>
        <a:xfrm>
          <a:off x="8858250" y="533400"/>
          <a:ext cx="4111625" cy="581025"/>
          <a:chOff x="11163300" y="463549"/>
          <a:chExt cx="4105275" cy="588062"/>
        </a:xfrm>
      </xdr:grpSpPr>
      <xdr:sp macro="" textlink="">
        <xdr:nvSpPr>
          <xdr:cNvPr id="7" name="ZoneTexte 6">
            <a:extLst>
              <a:ext uri="{FF2B5EF4-FFF2-40B4-BE49-F238E27FC236}">
                <a16:creationId xmlns:a16="http://schemas.microsoft.com/office/drawing/2014/main" id="{11903280-AF2E-0EAF-9173-22BFE120397A}"/>
              </a:ext>
            </a:extLst>
          </xdr:cNvPr>
          <xdr:cNvSpPr txBox="1"/>
        </xdr:nvSpPr>
        <xdr:spPr>
          <a:xfrm>
            <a:off x="11163300" y="463549"/>
            <a:ext cx="4105275" cy="588062"/>
          </a:xfrm>
          <a:prstGeom prst="rect">
            <a:avLst/>
          </a:prstGeom>
          <a:noFill/>
          <a:ln>
            <a:solidFill>
              <a:schemeClr val="tx1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lvl="1" algn="l"/>
            <a:r>
              <a:rPr lang="fr-FR" sz="1400">
                <a:latin typeface="Aptos" panose="020B0004020202020204" pitchFamily="34" charset="0"/>
              </a:rPr>
              <a:t>Consigne de remplissage : Veuillez compléter uniquement</a:t>
            </a:r>
            <a:r>
              <a:rPr lang="fr-FR" sz="1400" baseline="0">
                <a:latin typeface="Aptos" panose="020B0004020202020204" pitchFamily="34" charset="0"/>
              </a:rPr>
              <a:t> les cellules blanches</a:t>
            </a:r>
            <a:endParaRPr lang="fr-FR" sz="1400">
              <a:latin typeface="Aptos" panose="020B0004020202020204" pitchFamily="34" charset="0"/>
            </a:endParaRPr>
          </a:p>
        </xdr:txBody>
      </xdr:sp>
      <xdr:pic>
        <xdr:nvPicPr>
          <xdr:cNvPr id="8" name="Graphique 7" descr="Informations avec un remplissage uni">
            <a:extLst>
              <a:ext uri="{FF2B5EF4-FFF2-40B4-BE49-F238E27FC236}">
                <a16:creationId xmlns:a16="http://schemas.microsoft.com/office/drawing/2014/main" id="{9B4D875B-6BD6-7CA0-29BC-36CC393D68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45850" y="523876"/>
            <a:ext cx="422275" cy="416843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181535</xdr:colOff>
      <xdr:row>10</xdr:row>
      <xdr:rowOff>4669</xdr:rowOff>
    </xdr:from>
    <xdr:ext cx="3762375" cy="1125693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D8CD3643-5420-63FA-8247-A5A7CBEB562A}"/>
            </a:ext>
          </a:extLst>
        </xdr:cNvPr>
        <xdr:cNvSpPr txBox="1"/>
      </xdr:nvSpPr>
      <xdr:spPr>
        <a:xfrm>
          <a:off x="11488270" y="2447551"/>
          <a:ext cx="3762375" cy="1125693"/>
        </a:xfrm>
        <a:prstGeom prst="rect">
          <a:avLst/>
        </a:prstGeom>
        <a:ln>
          <a:solidFill>
            <a:srgbClr val="FFCD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 b="1" kern="1200">
              <a:latin typeface="Aptos" panose="020B0004020202020204" pitchFamily="34" charset="0"/>
            </a:rPr>
            <a:t>(*) Variation de stock = Stock initial - Stock final</a:t>
          </a:r>
        </a:p>
        <a:p>
          <a:endParaRPr lang="fr-FR" sz="1100" kern="1200">
            <a:latin typeface="Aptos" panose="020B0004020202020204" pitchFamily="34" charset="0"/>
          </a:endParaRPr>
        </a:p>
        <a:p>
          <a:r>
            <a:rPr lang="fr-FR" sz="1100" kern="1200">
              <a:latin typeface="Aptos" panose="020B0004020202020204" pitchFamily="34" charset="0"/>
            </a:rPr>
            <a:t>Si le stockage a augmenté au cours de l'exercice, la variation sera négative pour sortir du compte de résultat les marchandises / matières premières non utlisées à la clôture de l'exercice concerné. </a:t>
          </a:r>
        </a:p>
      </xdr:txBody>
    </xdr:sp>
    <xdr:clientData/>
  </xdr:oneCellAnchor>
  <xdr:twoCellAnchor>
    <xdr:from>
      <xdr:col>8</xdr:col>
      <xdr:colOff>168088</xdr:colOff>
      <xdr:row>1</xdr:row>
      <xdr:rowOff>11207</xdr:rowOff>
    </xdr:from>
    <xdr:to>
      <xdr:col>11</xdr:col>
      <xdr:colOff>295274</xdr:colOff>
      <xdr:row>3</xdr:row>
      <xdr:rowOff>73586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C4F58386-A4B1-4527-838E-49A4A7C273C8}"/>
            </a:ext>
          </a:extLst>
        </xdr:cNvPr>
        <xdr:cNvGrpSpPr/>
      </xdr:nvGrpSpPr>
      <xdr:grpSpPr>
        <a:xfrm>
          <a:off x="11480613" y="541432"/>
          <a:ext cx="4124511" cy="589429"/>
          <a:chOff x="11163300" y="463549"/>
          <a:chExt cx="4105275" cy="588062"/>
        </a:xfrm>
      </xdr:grpSpPr>
      <xdr:sp macro="" textlink="">
        <xdr:nvSpPr>
          <xdr:cNvPr id="6" name="ZoneTexte 5">
            <a:extLst>
              <a:ext uri="{FF2B5EF4-FFF2-40B4-BE49-F238E27FC236}">
                <a16:creationId xmlns:a16="http://schemas.microsoft.com/office/drawing/2014/main" id="{41DCD29F-B4DD-0900-9DBC-14720E5CA23E}"/>
              </a:ext>
            </a:extLst>
          </xdr:cNvPr>
          <xdr:cNvSpPr txBox="1"/>
        </xdr:nvSpPr>
        <xdr:spPr>
          <a:xfrm>
            <a:off x="11163300" y="463549"/>
            <a:ext cx="4105275" cy="588062"/>
          </a:xfrm>
          <a:prstGeom prst="rect">
            <a:avLst/>
          </a:prstGeom>
          <a:noFill/>
          <a:ln>
            <a:solidFill>
              <a:schemeClr val="tx1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lvl="1" algn="l"/>
            <a:r>
              <a:rPr lang="fr-FR" sz="1400">
                <a:latin typeface="Aptos" panose="020B0004020202020204" pitchFamily="34" charset="0"/>
              </a:rPr>
              <a:t>Consigne de remplissage : Veuillez compléter uniquement</a:t>
            </a:r>
            <a:r>
              <a:rPr lang="fr-FR" sz="1400" baseline="0">
                <a:latin typeface="Aptos" panose="020B0004020202020204" pitchFamily="34" charset="0"/>
              </a:rPr>
              <a:t> les cellules blanches</a:t>
            </a:r>
            <a:endParaRPr lang="fr-FR" sz="1400">
              <a:latin typeface="Aptos" panose="020B0004020202020204" pitchFamily="34" charset="0"/>
            </a:endParaRPr>
          </a:p>
        </xdr:txBody>
      </xdr:sp>
      <xdr:pic>
        <xdr:nvPicPr>
          <xdr:cNvPr id="7" name="Graphique 6" descr="Informations avec un remplissage uni">
            <a:extLst>
              <a:ext uri="{FF2B5EF4-FFF2-40B4-BE49-F238E27FC236}">
                <a16:creationId xmlns:a16="http://schemas.microsoft.com/office/drawing/2014/main" id="{B20359C4-AC43-63F5-7838-27A1BD436A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11245850" y="523876"/>
            <a:ext cx="422275" cy="41684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0</xdr:colOff>
      <xdr:row>0</xdr:row>
      <xdr:rowOff>88154</xdr:rowOff>
    </xdr:from>
    <xdr:to>
      <xdr:col>1</xdr:col>
      <xdr:colOff>945987</xdr:colOff>
      <xdr:row>0</xdr:row>
      <xdr:rowOff>494554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76FE512-D3B8-4B0D-A71D-00A75E62C6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93" t="22147" r="15082" b="22419"/>
        <a:stretch/>
      </xdr:blipFill>
      <xdr:spPr>
        <a:xfrm>
          <a:off x="795618" y="88154"/>
          <a:ext cx="945987" cy="4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1073151</xdr:colOff>
      <xdr:row>0</xdr:row>
      <xdr:rowOff>116731</xdr:rowOff>
    </xdr:from>
    <xdr:to>
      <xdr:col>1</xdr:col>
      <xdr:colOff>2219326</xdr:colOff>
      <xdr:row>0</xdr:row>
      <xdr:rowOff>449261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537FF3E-BFDD-41EA-8C35-1034FF0F48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5" t="33627" r="7230" b="33603"/>
        <a:stretch/>
      </xdr:blipFill>
      <xdr:spPr>
        <a:xfrm>
          <a:off x="1868769" y="116731"/>
          <a:ext cx="1146175" cy="332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606425</xdr:colOff>
      <xdr:row>6</xdr:row>
      <xdr:rowOff>47625</xdr:rowOff>
    </xdr:from>
    <xdr:ext cx="4054476" cy="655949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5FBBC20-19EE-6CE1-3908-7FFF0FD5AFD3}"/>
            </a:ext>
          </a:extLst>
        </xdr:cNvPr>
        <xdr:cNvSpPr txBox="1"/>
      </xdr:nvSpPr>
      <xdr:spPr>
        <a:xfrm>
          <a:off x="6302375" y="1038225"/>
          <a:ext cx="4054476" cy="655949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lvl="1"/>
          <a:r>
            <a:rPr lang="fr-FR" sz="1200" i="0" kern="1200">
              <a:latin typeface="Aptos" panose="020B0004020202020204" pitchFamily="34" charset="0"/>
            </a:rPr>
            <a:t>La</a:t>
          </a:r>
          <a:r>
            <a:rPr lang="fr-FR" sz="1200" i="0" kern="1200" baseline="0">
              <a:latin typeface="Aptos" panose="020B0004020202020204" pitchFamily="34" charset="0"/>
            </a:rPr>
            <a:t> catégorisation des charges entre fixes et variables peut varier en fonction de l'activité et de la structure de l'entreprise. </a:t>
          </a:r>
          <a:endParaRPr lang="fr-FR" sz="1200" i="0" kern="1200">
            <a:latin typeface="Aptos" panose="020B0004020202020204" pitchFamily="34" charset="0"/>
          </a:endParaRPr>
        </a:p>
      </xdr:txBody>
    </xdr:sp>
    <xdr:clientData/>
  </xdr:oneCellAnchor>
  <xdr:twoCellAnchor editAs="oneCell">
    <xdr:from>
      <xdr:col>8</xdr:col>
      <xdr:colOff>714375</xdr:colOff>
      <xdr:row>7</xdr:row>
      <xdr:rowOff>9527</xdr:rowOff>
    </xdr:from>
    <xdr:to>
      <xdr:col>9</xdr:col>
      <xdr:colOff>314325</xdr:colOff>
      <xdr:row>9</xdr:row>
      <xdr:rowOff>46808</xdr:rowOff>
    </xdr:to>
    <xdr:pic>
      <xdr:nvPicPr>
        <xdr:cNvPr id="4" name="Graphique 3" descr="Avertissement avec un remplissage uni">
          <a:extLst>
            <a:ext uri="{FF2B5EF4-FFF2-40B4-BE49-F238E27FC236}">
              <a16:creationId xmlns:a16="http://schemas.microsoft.com/office/drawing/2014/main" id="{385D88F0-16D2-F061-259E-347AD6BB3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10325" y="1162052"/>
          <a:ext cx="358775" cy="364306"/>
        </a:xfrm>
        <a:prstGeom prst="rect">
          <a:avLst/>
        </a:prstGeom>
      </xdr:spPr>
    </xdr:pic>
    <xdr:clientData/>
  </xdr:twoCellAnchor>
  <xdr:twoCellAnchor>
    <xdr:from>
      <xdr:col>8</xdr:col>
      <xdr:colOff>600075</xdr:colOff>
      <xdr:row>2</xdr:row>
      <xdr:rowOff>66675</xdr:rowOff>
    </xdr:from>
    <xdr:to>
      <xdr:col>14</xdr:col>
      <xdr:colOff>85725</xdr:colOff>
      <xdr:row>5</xdr:row>
      <xdr:rowOff>63500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6598A078-3D50-4285-828E-62C91D9D754D}"/>
            </a:ext>
          </a:extLst>
        </xdr:cNvPr>
        <xdr:cNvGrpSpPr/>
      </xdr:nvGrpSpPr>
      <xdr:grpSpPr>
        <a:xfrm>
          <a:off x="6311900" y="1006475"/>
          <a:ext cx="4057650" cy="488950"/>
          <a:chOff x="11163300" y="463549"/>
          <a:chExt cx="4105275" cy="492182"/>
        </a:xfrm>
      </xdr:grpSpPr>
      <xdr:sp macro="" textlink="">
        <xdr:nvSpPr>
          <xdr:cNvPr id="5" name="ZoneTexte 4">
            <a:extLst>
              <a:ext uri="{FF2B5EF4-FFF2-40B4-BE49-F238E27FC236}">
                <a16:creationId xmlns:a16="http://schemas.microsoft.com/office/drawing/2014/main" id="{3B3508EB-E449-6CDE-02CA-AE90A08B69B2}"/>
              </a:ext>
            </a:extLst>
          </xdr:cNvPr>
          <xdr:cNvSpPr txBox="1"/>
        </xdr:nvSpPr>
        <xdr:spPr>
          <a:xfrm>
            <a:off x="11163300" y="463549"/>
            <a:ext cx="4105275" cy="492182"/>
          </a:xfrm>
          <a:prstGeom prst="rect">
            <a:avLst/>
          </a:prstGeom>
          <a:noFill/>
          <a:ln>
            <a:solidFill>
              <a:schemeClr val="tx1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lvl="1" algn="l"/>
            <a:r>
              <a:rPr lang="fr-FR" sz="1200">
                <a:latin typeface="Aptos" panose="020B0004020202020204" pitchFamily="34" charset="0"/>
              </a:rPr>
              <a:t>Consigne de remplissage : Veuillez compléter uniquement</a:t>
            </a:r>
            <a:r>
              <a:rPr lang="fr-FR" sz="1200" baseline="0">
                <a:latin typeface="Aptos" panose="020B0004020202020204" pitchFamily="34" charset="0"/>
              </a:rPr>
              <a:t> les cellules blanches</a:t>
            </a:r>
            <a:endParaRPr lang="fr-FR" sz="1200">
              <a:latin typeface="Aptos" panose="020B0004020202020204" pitchFamily="34" charset="0"/>
            </a:endParaRPr>
          </a:p>
        </xdr:txBody>
      </xdr:sp>
      <xdr:pic>
        <xdr:nvPicPr>
          <xdr:cNvPr id="6" name="Graphique 5" descr="Informations avec un remplissage uni">
            <a:extLst>
              <a:ext uri="{FF2B5EF4-FFF2-40B4-BE49-F238E27FC236}">
                <a16:creationId xmlns:a16="http://schemas.microsoft.com/office/drawing/2014/main" id="{FC7EC2E2-4D28-9BA8-0DED-6B8E674205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45850" y="494734"/>
            <a:ext cx="422275" cy="416843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714375</xdr:colOff>
      <xdr:row>0</xdr:row>
      <xdr:rowOff>95250</xdr:rowOff>
    </xdr:from>
    <xdr:to>
      <xdr:col>1</xdr:col>
      <xdr:colOff>898362</xdr:colOff>
      <xdr:row>0</xdr:row>
      <xdr:rowOff>504825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B80E142-D4CB-48A5-BF62-0D6DEB3AF6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93" t="22147" r="15082" b="22419"/>
        <a:stretch/>
      </xdr:blipFill>
      <xdr:spPr>
        <a:xfrm>
          <a:off x="714375" y="95250"/>
          <a:ext cx="945987" cy="4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1025526</xdr:colOff>
      <xdr:row>0</xdr:row>
      <xdr:rowOff>123827</xdr:rowOff>
    </xdr:from>
    <xdr:to>
      <xdr:col>1</xdr:col>
      <xdr:colOff>2168526</xdr:colOff>
      <xdr:row>0</xdr:row>
      <xdr:rowOff>446832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C3F543B-79DA-44CD-A51F-BA7DE08493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5" t="33627" r="7230" b="33603"/>
        <a:stretch/>
      </xdr:blipFill>
      <xdr:spPr>
        <a:xfrm>
          <a:off x="1787526" y="123827"/>
          <a:ext cx="1143000" cy="326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K51"/>
  <sheetViews>
    <sheetView zoomScale="85" zoomScaleNormal="85" workbookViewId="0">
      <selection activeCell="G32" sqref="G32"/>
    </sheetView>
  </sheetViews>
  <sheetFormatPr baseColWidth="10" defaultColWidth="11.453125" defaultRowHeight="12.5"/>
  <cols>
    <col min="1" max="1" width="9.26953125" style="1" customWidth="1"/>
    <col min="2" max="3" width="30" style="1" customWidth="1"/>
    <col min="4" max="4" width="21.81640625" style="1" customWidth="1"/>
    <col min="5" max="5" width="1.7265625" style="1" customWidth="1"/>
    <col min="6" max="7" width="30" style="1" customWidth="1"/>
    <col min="8" max="8" width="21" style="1" customWidth="1"/>
    <col min="9" max="9" width="8.1796875" style="1" customWidth="1"/>
    <col min="10" max="16384" width="11.453125" style="1"/>
  </cols>
  <sheetData>
    <row r="1" spans="1:11" ht="42" customHeight="1" thickBot="1">
      <c r="B1" s="29"/>
    </row>
    <row r="2" spans="1:11" ht="28" customHeight="1" thickTop="1" thickBot="1">
      <c r="B2" s="236" t="s">
        <v>0</v>
      </c>
      <c r="C2" s="237"/>
      <c r="D2" s="237"/>
      <c r="E2" s="237"/>
      <c r="F2" s="237"/>
      <c r="G2" s="237"/>
      <c r="H2" s="238"/>
    </row>
    <row r="3" spans="1:11" ht="13.5" customHeight="1" thickTop="1">
      <c r="B3" s="4"/>
      <c r="C3" s="4"/>
      <c r="D3" s="4"/>
      <c r="E3" s="4"/>
      <c r="F3" s="4"/>
      <c r="G3" s="4"/>
      <c r="H3" s="4"/>
    </row>
    <row r="4" spans="1:11" ht="13" thickBot="1"/>
    <row r="5" spans="1:11" ht="13.5" customHeight="1" thickTop="1">
      <c r="A5" s="7"/>
      <c r="B5" s="240" t="s">
        <v>1</v>
      </c>
      <c r="C5" s="241"/>
      <c r="D5" s="242"/>
      <c r="E5" s="42"/>
      <c r="F5" s="240" t="s">
        <v>2</v>
      </c>
      <c r="G5" s="246"/>
      <c r="H5" s="247"/>
    </row>
    <row r="6" spans="1:11" ht="13.5" customHeight="1" thickBot="1">
      <c r="A6" s="7"/>
      <c r="B6" s="243"/>
      <c r="C6" s="244"/>
      <c r="D6" s="245"/>
      <c r="E6" s="43"/>
      <c r="F6" s="248"/>
      <c r="G6" s="249"/>
      <c r="H6" s="250"/>
      <c r="J6" s="205" t="s">
        <v>131</v>
      </c>
    </row>
    <row r="7" spans="1:11" ht="13.5" thickTop="1">
      <c r="B7" s="13"/>
      <c r="C7" s="44"/>
      <c r="D7" s="45"/>
      <c r="E7" s="42"/>
      <c r="F7" s="8"/>
      <c r="G7" s="44"/>
      <c r="H7" s="46"/>
      <c r="J7" s="203"/>
      <c r="K7" s="9" t="s">
        <v>132</v>
      </c>
    </row>
    <row r="8" spans="1:11" ht="13">
      <c r="B8" s="47" t="s">
        <v>3</v>
      </c>
      <c r="C8" s="48"/>
      <c r="D8" s="278">
        <f>SUM(D9:D17)</f>
        <v>0</v>
      </c>
      <c r="E8" s="43"/>
      <c r="F8" s="47" t="s">
        <v>4</v>
      </c>
      <c r="G8" s="48"/>
      <c r="H8" s="278">
        <f>SUM(H9:H11)</f>
        <v>0</v>
      </c>
      <c r="J8" s="204"/>
      <c r="K8" s="9" t="s">
        <v>133</v>
      </c>
    </row>
    <row r="9" spans="1:11" ht="13">
      <c r="B9" s="271" t="s">
        <v>5</v>
      </c>
      <c r="C9" s="272"/>
      <c r="D9" s="177"/>
      <c r="E9" s="43"/>
      <c r="F9" s="271" t="s">
        <v>6</v>
      </c>
      <c r="G9" s="272"/>
      <c r="H9" s="177"/>
    </row>
    <row r="10" spans="1:11" ht="13">
      <c r="B10" s="271" t="s">
        <v>7</v>
      </c>
      <c r="C10" s="272"/>
      <c r="D10" s="178"/>
      <c r="E10" s="43"/>
      <c r="F10" s="275" t="s">
        <v>8</v>
      </c>
      <c r="G10" s="272"/>
      <c r="H10" s="178"/>
    </row>
    <row r="11" spans="1:11" ht="13">
      <c r="B11" s="271" t="s">
        <v>9</v>
      </c>
      <c r="C11" s="272"/>
      <c r="D11" s="178"/>
      <c r="E11" s="43"/>
      <c r="F11" s="198"/>
      <c r="G11" s="272"/>
      <c r="H11" s="38"/>
    </row>
    <row r="12" spans="1:11" ht="13">
      <c r="B12" s="271" t="s">
        <v>10</v>
      </c>
      <c r="C12" s="272"/>
      <c r="D12" s="178"/>
      <c r="E12" s="43"/>
      <c r="F12" s="47" t="s">
        <v>11</v>
      </c>
      <c r="G12" s="48"/>
      <c r="H12" s="278">
        <f>SUM(H13:H16)</f>
        <v>0</v>
      </c>
    </row>
    <row r="13" spans="1:11" ht="13">
      <c r="B13" s="271" t="s">
        <v>12</v>
      </c>
      <c r="C13" s="272"/>
      <c r="D13" s="178"/>
      <c r="E13" s="43"/>
      <c r="F13" s="271" t="s">
        <v>13</v>
      </c>
      <c r="G13" s="272"/>
      <c r="H13" s="177"/>
    </row>
    <row r="14" spans="1:11" ht="13">
      <c r="B14" s="271" t="s">
        <v>14</v>
      </c>
      <c r="C14" s="272"/>
      <c r="D14" s="178"/>
      <c r="E14" s="43"/>
      <c r="F14" s="271" t="s">
        <v>15</v>
      </c>
      <c r="G14" s="272"/>
      <c r="H14" s="38"/>
    </row>
    <row r="15" spans="1:11" ht="13">
      <c r="B15" s="271" t="s">
        <v>16</v>
      </c>
      <c r="C15" s="272"/>
      <c r="D15" s="178"/>
      <c r="E15" s="43"/>
      <c r="F15" s="198" t="s">
        <v>17</v>
      </c>
      <c r="G15" s="272"/>
      <c r="H15" s="178"/>
    </row>
    <row r="16" spans="1:11" ht="13">
      <c r="A16" s="239"/>
      <c r="B16" s="273" t="s">
        <v>18</v>
      </c>
      <c r="C16" s="272"/>
      <c r="D16" s="178"/>
      <c r="E16" s="43"/>
      <c r="F16" s="271"/>
      <c r="G16" s="272"/>
      <c r="H16" s="178"/>
    </row>
    <row r="17" spans="1:9" ht="13">
      <c r="A17" s="239"/>
      <c r="B17" s="271" t="s">
        <v>134</v>
      </c>
      <c r="C17" s="272"/>
      <c r="D17" s="38"/>
      <c r="E17" s="43"/>
      <c r="F17" s="47" t="s">
        <v>19</v>
      </c>
      <c r="G17" s="48"/>
      <c r="H17" s="278">
        <f>SUM(H18:H21)</f>
        <v>0</v>
      </c>
    </row>
    <row r="18" spans="1:9" ht="13">
      <c r="A18" s="239"/>
      <c r="B18" s="47" t="s">
        <v>20</v>
      </c>
      <c r="C18" s="48"/>
      <c r="D18" s="278">
        <f>SUM(D19:D26)</f>
        <v>0</v>
      </c>
      <c r="E18" s="43"/>
      <c r="F18" s="271" t="s">
        <v>21</v>
      </c>
      <c r="G18" s="272"/>
      <c r="H18" s="177"/>
    </row>
    <row r="19" spans="1:9" ht="13">
      <c r="A19" s="239"/>
      <c r="B19" s="271" t="s">
        <v>22</v>
      </c>
      <c r="C19" s="272"/>
      <c r="D19" s="177"/>
      <c r="E19" s="43"/>
      <c r="F19" s="271" t="s">
        <v>23</v>
      </c>
      <c r="G19" s="272"/>
      <c r="H19" s="38"/>
    </row>
    <row r="20" spans="1:9" ht="13">
      <c r="A20" s="239"/>
      <c r="B20" s="271" t="s">
        <v>24</v>
      </c>
      <c r="C20" s="272"/>
      <c r="D20" s="178"/>
      <c r="E20" s="43"/>
      <c r="F20" s="271" t="s">
        <v>25</v>
      </c>
      <c r="G20" s="272"/>
      <c r="H20" s="178"/>
    </row>
    <row r="21" spans="1:9" ht="13">
      <c r="A21" s="239"/>
      <c r="B21" s="271" t="s">
        <v>26</v>
      </c>
      <c r="C21" s="272"/>
      <c r="D21" s="178"/>
      <c r="E21" s="43"/>
      <c r="F21" s="271" t="s">
        <v>134</v>
      </c>
      <c r="G21" s="272"/>
      <c r="H21" s="178"/>
    </row>
    <row r="22" spans="1:9" ht="13">
      <c r="A22" s="239"/>
      <c r="B22" s="271" t="s">
        <v>27</v>
      </c>
      <c r="C22" s="272"/>
      <c r="D22" s="178"/>
      <c r="E22" s="43"/>
      <c r="F22" s="47" t="s">
        <v>28</v>
      </c>
      <c r="G22" s="48"/>
      <c r="H22" s="278">
        <f>SUM(H23:H37)</f>
        <v>0</v>
      </c>
    </row>
    <row r="23" spans="1:9" ht="13">
      <c r="A23" s="239"/>
      <c r="B23" s="271" t="s">
        <v>29</v>
      </c>
      <c r="C23" s="272"/>
      <c r="D23" s="178"/>
      <c r="E23" s="43"/>
      <c r="F23" s="271" t="s">
        <v>30</v>
      </c>
      <c r="G23" s="272"/>
      <c r="H23" s="177"/>
    </row>
    <row r="24" spans="1:9" ht="13">
      <c r="A24" s="239"/>
      <c r="B24" s="271" t="s">
        <v>31</v>
      </c>
      <c r="C24" s="272"/>
      <c r="D24" s="178"/>
      <c r="E24" s="43"/>
      <c r="F24" s="271" t="s">
        <v>32</v>
      </c>
      <c r="G24" s="272"/>
      <c r="H24" s="38"/>
    </row>
    <row r="25" spans="1:9" ht="13">
      <c r="A25" s="239"/>
      <c r="B25" s="271" t="s">
        <v>33</v>
      </c>
      <c r="C25" s="272"/>
      <c r="D25" s="178"/>
      <c r="E25" s="43"/>
      <c r="F25" s="276" t="s">
        <v>98</v>
      </c>
      <c r="G25" s="272"/>
      <c r="H25" s="200"/>
    </row>
    <row r="26" spans="1:9" ht="13">
      <c r="A26" s="239"/>
      <c r="B26" s="271" t="s">
        <v>134</v>
      </c>
      <c r="C26" s="272"/>
      <c r="D26" s="38"/>
      <c r="E26" s="43"/>
      <c r="F26" s="198"/>
      <c r="G26" s="198"/>
      <c r="H26" s="201"/>
      <c r="I26" s="202"/>
    </row>
    <row r="27" spans="1:9" ht="13">
      <c r="A27" s="239"/>
      <c r="B27" s="47" t="s">
        <v>34</v>
      </c>
      <c r="C27" s="48"/>
      <c r="D27" s="278">
        <f>SUM(D28:D30)</f>
        <v>0</v>
      </c>
      <c r="E27" s="43"/>
      <c r="F27" s="271"/>
      <c r="G27" s="272"/>
      <c r="H27" s="38"/>
    </row>
    <row r="28" spans="1:9" ht="13">
      <c r="A28" s="239"/>
      <c r="B28" s="271" t="s">
        <v>35</v>
      </c>
      <c r="C28" s="274"/>
      <c r="D28" s="177"/>
      <c r="E28" s="43"/>
      <c r="F28" s="271"/>
      <c r="G28" s="272"/>
      <c r="H28" s="38"/>
    </row>
    <row r="29" spans="1:9" ht="13">
      <c r="A29" s="239"/>
      <c r="B29" s="271" t="s">
        <v>36</v>
      </c>
      <c r="C29" s="272"/>
      <c r="D29" s="178"/>
      <c r="E29" s="43"/>
      <c r="F29" s="271"/>
      <c r="G29" s="272"/>
      <c r="H29" s="38"/>
    </row>
    <row r="30" spans="1:9" ht="13">
      <c r="A30" s="239"/>
      <c r="B30" s="271" t="s">
        <v>37</v>
      </c>
      <c r="C30" s="272"/>
      <c r="D30" s="178"/>
      <c r="E30" s="43"/>
      <c r="F30" s="271"/>
      <c r="G30" s="272"/>
      <c r="H30" s="38"/>
    </row>
    <row r="31" spans="1:9" ht="13">
      <c r="A31" s="239"/>
      <c r="B31" s="271" t="s">
        <v>134</v>
      </c>
      <c r="C31" s="272"/>
      <c r="D31" s="38"/>
      <c r="E31" s="43"/>
      <c r="F31" s="271"/>
      <c r="G31" s="272"/>
      <c r="H31" s="38"/>
    </row>
    <row r="32" spans="1:9" ht="13">
      <c r="A32" s="239"/>
      <c r="B32" s="47" t="s">
        <v>38</v>
      </c>
      <c r="C32" s="75"/>
      <c r="D32" s="70">
        <f>0</f>
        <v>0</v>
      </c>
      <c r="E32" s="43"/>
      <c r="F32" s="271"/>
      <c r="G32" s="272"/>
      <c r="H32" s="38"/>
    </row>
    <row r="33" spans="1:10" ht="13">
      <c r="A33" s="239"/>
      <c r="B33" s="71"/>
      <c r="C33" s="72"/>
      <c r="D33" s="73"/>
      <c r="E33" s="43"/>
      <c r="F33" s="271"/>
      <c r="G33" s="272"/>
      <c r="H33" s="38"/>
    </row>
    <row r="34" spans="1:10" ht="13">
      <c r="A34" s="239"/>
      <c r="B34" s="47" t="s">
        <v>39</v>
      </c>
      <c r="C34" s="75"/>
      <c r="D34" s="70">
        <f>0</f>
        <v>0</v>
      </c>
      <c r="E34" s="43"/>
      <c r="F34" s="271"/>
      <c r="G34" s="272"/>
      <c r="H34" s="38"/>
    </row>
    <row r="35" spans="1:10" ht="12.75" customHeight="1">
      <c r="A35" s="239"/>
      <c r="B35" s="74"/>
      <c r="C35" s="72"/>
      <c r="D35" s="73"/>
      <c r="E35" s="43"/>
      <c r="F35" s="273"/>
      <c r="G35" s="272"/>
      <c r="H35" s="38"/>
      <c r="I35" s="239"/>
      <c r="J35" s="239"/>
    </row>
    <row r="36" spans="1:10" ht="13">
      <c r="A36" s="239"/>
      <c r="B36" s="47" t="s">
        <v>40</v>
      </c>
      <c r="C36" s="75"/>
      <c r="D36" s="70">
        <f>0</f>
        <v>0</v>
      </c>
      <c r="E36" s="43"/>
      <c r="F36" s="277"/>
      <c r="G36" s="272"/>
      <c r="H36" s="38" t="s">
        <v>41</v>
      </c>
      <c r="I36" s="239"/>
      <c r="J36" s="239"/>
    </row>
    <row r="37" spans="1:10" ht="13">
      <c r="A37" s="239"/>
      <c r="B37" s="14"/>
      <c r="C37" s="49"/>
      <c r="D37" s="38"/>
      <c r="E37" s="43"/>
      <c r="F37" s="277"/>
      <c r="G37" s="272"/>
      <c r="H37" s="38"/>
      <c r="I37" s="239"/>
      <c r="J37" s="239"/>
    </row>
    <row r="38" spans="1:10" ht="16" thickBot="1">
      <c r="B38" s="15" t="s">
        <v>42</v>
      </c>
      <c r="C38" s="50"/>
      <c r="D38" s="279">
        <f>D8+D18+D27+D32+D34+D36</f>
        <v>0</v>
      </c>
      <c r="E38" s="51"/>
      <c r="F38" s="12" t="s">
        <v>42</v>
      </c>
      <c r="G38" s="50"/>
      <c r="H38" s="279">
        <f>H8+H12+H17+H22</f>
        <v>0</v>
      </c>
      <c r="I38" s="235"/>
      <c r="J38" s="235"/>
    </row>
    <row r="39" spans="1:10" ht="13" thickTop="1">
      <c r="I39" s="235"/>
      <c r="J39" s="235"/>
    </row>
    <row r="40" spans="1:10">
      <c r="I40" s="235"/>
      <c r="J40" s="235"/>
    </row>
    <row r="41" spans="1:10">
      <c r="I41" s="235"/>
      <c r="J41" s="235"/>
    </row>
    <row r="50" spans="1:1" ht="13">
      <c r="A50" s="2"/>
    </row>
    <row r="51" spans="1:1" ht="13">
      <c r="A51" s="3"/>
    </row>
  </sheetData>
  <sheetProtection algorithmName="SHA-512" hashValue="fEkcLp6pAmScXBeWOhObD6lCaFzozSi5lFR6Q7ksVPpKLgt+IGXhz0Art23xlKEpigcTH0PfJco103IKRG/aWg==" saltValue="Io/ZAR9/h9Mu3FGasQvvww==" spinCount="100000" sheet="1" objects="1" scenarios="1" formatCells="0" formatColumns="0" formatRows="0" insertColumns="0" insertRows="0" selectLockedCells="1"/>
  <mergeCells count="8">
    <mergeCell ref="J38:J41"/>
    <mergeCell ref="B2:H2"/>
    <mergeCell ref="I35:I37"/>
    <mergeCell ref="I38:I41"/>
    <mergeCell ref="A16:A37"/>
    <mergeCell ref="B5:D6"/>
    <mergeCell ref="F5:H6"/>
    <mergeCell ref="J35:J37"/>
  </mergeCells>
  <phoneticPr fontId="4" type="noConversion"/>
  <printOptions horizontalCentered="1" verticalCentered="1"/>
  <pageMargins left="0.78740157480314965" right="0.78740157480314965" top="0.98425196850393704" bottom="0.23622047244094491" header="0.51181102362204722" footer="0.51181102362204722"/>
  <pageSetup paperSize="9" scale="83" fitToWidth="0" orientation="landscape" r:id="rId1"/>
  <headerFooter alignWithMargins="0">
    <oddHeader>&amp;L&amp;G&amp;R&amp;D</oddHeader>
    <oddFooter>&amp;RJe rédige mon projet : plan de financement initial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DE92D-6210-4CDC-B33F-7CE1576CB37D}">
  <dimension ref="B1:E77"/>
  <sheetViews>
    <sheetView topLeftCell="A6" workbookViewId="0">
      <selection activeCell="E13" sqref="E13"/>
    </sheetView>
  </sheetViews>
  <sheetFormatPr baseColWidth="10" defaultColWidth="11.453125" defaultRowHeight="12.5"/>
  <cols>
    <col min="1" max="1" width="11.453125" style="10"/>
    <col min="2" max="2" width="52.26953125" style="10" bestFit="1" customWidth="1"/>
    <col min="3" max="3" width="20.36328125" style="10" customWidth="1"/>
    <col min="4" max="5" width="19.6328125" style="10" customWidth="1"/>
    <col min="6" max="16384" width="11.453125" style="10"/>
  </cols>
  <sheetData>
    <row r="1" spans="2:5" ht="42" customHeight="1" thickBot="1">
      <c r="B1" s="30"/>
    </row>
    <row r="2" spans="2:5" ht="28" customHeight="1" thickTop="1" thickBot="1">
      <c r="B2" s="236" t="s">
        <v>43</v>
      </c>
      <c r="C2" s="237"/>
      <c r="D2" s="237"/>
      <c r="E2" s="238"/>
    </row>
    <row r="3" spans="2:5" ht="13.5" customHeight="1" thickTop="1">
      <c r="B3" s="17"/>
      <c r="C3" s="17"/>
      <c r="D3" s="17"/>
      <c r="E3" s="17"/>
    </row>
    <row r="4" spans="2:5" ht="13" thickBot="1">
      <c r="B4" s="1"/>
      <c r="C4" s="5"/>
      <c r="D4" s="5"/>
      <c r="E4" s="5"/>
    </row>
    <row r="5" spans="2:5" ht="13" customHeight="1" thickTop="1">
      <c r="B5" s="7"/>
      <c r="C5" s="265" t="s">
        <v>61</v>
      </c>
      <c r="D5" s="267" t="s">
        <v>62</v>
      </c>
      <c r="E5" s="269" t="s">
        <v>63</v>
      </c>
    </row>
    <row r="6" spans="2:5" ht="13" thickBot="1">
      <c r="B6" s="7"/>
      <c r="C6" s="266"/>
      <c r="D6" s="268"/>
      <c r="E6" s="270"/>
    </row>
    <row r="7" spans="2:5" ht="16.5" thickTop="1" thickBot="1">
      <c r="B7" s="61" t="s">
        <v>44</v>
      </c>
      <c r="C7" s="56"/>
      <c r="D7" s="56"/>
      <c r="E7" s="57"/>
    </row>
    <row r="8" spans="2:5" ht="13">
      <c r="B8" s="62"/>
      <c r="C8" s="22"/>
      <c r="D8" s="18"/>
      <c r="E8" s="19"/>
    </row>
    <row r="9" spans="2:5" ht="13">
      <c r="B9" s="63" t="s">
        <v>3</v>
      </c>
      <c r="C9" s="58">
        <f>SUM(C10:C18)</f>
        <v>0</v>
      </c>
      <c r="D9" s="58">
        <f>SUM(D10:D18)</f>
        <v>0</v>
      </c>
      <c r="E9" s="66">
        <f>SUM(E10:E18)</f>
        <v>0</v>
      </c>
    </row>
    <row r="10" spans="2:5" ht="13">
      <c r="B10" s="199" t="s">
        <v>5</v>
      </c>
      <c r="C10" s="179"/>
      <c r="D10" s="180"/>
      <c r="E10" s="181"/>
    </row>
    <row r="11" spans="2:5" ht="13">
      <c r="B11" s="199" t="s">
        <v>7</v>
      </c>
      <c r="C11" s="182"/>
      <c r="D11" s="183"/>
      <c r="E11" s="184"/>
    </row>
    <row r="12" spans="2:5" ht="13">
      <c r="B12" s="199" t="s">
        <v>9</v>
      </c>
      <c r="C12" s="182"/>
      <c r="D12" s="183"/>
      <c r="E12" s="184"/>
    </row>
    <row r="13" spans="2:5" ht="13">
      <c r="B13" s="199" t="s">
        <v>10</v>
      </c>
      <c r="C13" s="182"/>
      <c r="D13" s="183"/>
      <c r="E13" s="184"/>
    </row>
    <row r="14" spans="2:5" ht="13">
      <c r="B14" s="199" t="s">
        <v>12</v>
      </c>
      <c r="C14" s="182"/>
      <c r="D14" s="183"/>
      <c r="E14" s="184"/>
    </row>
    <row r="15" spans="2:5" ht="13">
      <c r="B15" s="199" t="s">
        <v>14</v>
      </c>
      <c r="C15" s="182"/>
      <c r="D15" s="183"/>
      <c r="E15" s="184"/>
    </row>
    <row r="16" spans="2:5" ht="13">
      <c r="B16" s="199" t="s">
        <v>16</v>
      </c>
      <c r="C16" s="182"/>
      <c r="D16" s="183"/>
      <c r="E16" s="184"/>
    </row>
    <row r="17" spans="2:5" ht="13">
      <c r="B17" s="206" t="s">
        <v>18</v>
      </c>
      <c r="C17" s="182"/>
      <c r="D17" s="183"/>
      <c r="E17" s="184"/>
    </row>
    <row r="18" spans="2:5" ht="13">
      <c r="B18" s="199"/>
      <c r="C18" s="185"/>
      <c r="D18" s="186"/>
      <c r="E18" s="187"/>
    </row>
    <row r="19" spans="2:5" ht="13">
      <c r="B19" s="63" t="s">
        <v>20</v>
      </c>
      <c r="C19" s="58">
        <f>SUM(C20:C27)</f>
        <v>0</v>
      </c>
      <c r="D19" s="58">
        <f>SUM(D20:D27)</f>
        <v>0</v>
      </c>
      <c r="E19" s="66">
        <f>SUM(E20:E27)</f>
        <v>0</v>
      </c>
    </row>
    <row r="20" spans="2:5" ht="13">
      <c r="B20" s="199" t="s">
        <v>22</v>
      </c>
      <c r="C20" s="179"/>
      <c r="D20" s="180"/>
      <c r="E20" s="181"/>
    </row>
    <row r="21" spans="2:5" ht="13">
      <c r="B21" s="199" t="s">
        <v>24</v>
      </c>
      <c r="C21" s="182"/>
      <c r="D21" s="183"/>
      <c r="E21" s="184"/>
    </row>
    <row r="22" spans="2:5" ht="13">
      <c r="B22" s="199" t="s">
        <v>26</v>
      </c>
      <c r="C22" s="182"/>
      <c r="D22" s="183"/>
      <c r="E22" s="184"/>
    </row>
    <row r="23" spans="2:5" ht="13">
      <c r="B23" s="199" t="s">
        <v>27</v>
      </c>
      <c r="C23" s="182"/>
      <c r="D23" s="183"/>
      <c r="E23" s="184"/>
    </row>
    <row r="24" spans="2:5" ht="13">
      <c r="B24" s="199" t="s">
        <v>29</v>
      </c>
      <c r="C24" s="182"/>
      <c r="D24" s="183"/>
      <c r="E24" s="184"/>
    </row>
    <row r="25" spans="2:5" ht="13">
      <c r="B25" s="199" t="s">
        <v>31</v>
      </c>
      <c r="C25" s="182"/>
      <c r="D25" s="183"/>
      <c r="E25" s="184"/>
    </row>
    <row r="26" spans="2:5" ht="13">
      <c r="B26" s="199" t="s">
        <v>33</v>
      </c>
      <c r="C26" s="182"/>
      <c r="D26" s="183"/>
      <c r="E26" s="184"/>
    </row>
    <row r="27" spans="2:5" ht="13">
      <c r="B27" s="199"/>
      <c r="C27" s="185"/>
      <c r="D27" s="186"/>
      <c r="E27" s="187"/>
    </row>
    <row r="28" spans="2:5" ht="13">
      <c r="B28" s="63" t="s">
        <v>34</v>
      </c>
      <c r="C28" s="58">
        <f>SUM(C29:C32)</f>
        <v>0</v>
      </c>
      <c r="D28" s="58">
        <f>SUM(D29:D32)</f>
        <v>0</v>
      </c>
      <c r="E28" s="66">
        <f>SUM(E29:E32)</f>
        <v>0</v>
      </c>
    </row>
    <row r="29" spans="2:5" ht="13">
      <c r="B29" s="199" t="s">
        <v>35</v>
      </c>
      <c r="C29" s="179"/>
      <c r="D29" s="180"/>
      <c r="E29" s="181"/>
    </row>
    <row r="30" spans="2:5" ht="13">
      <c r="B30" s="199" t="s">
        <v>36</v>
      </c>
      <c r="C30" s="182"/>
      <c r="D30" s="183"/>
      <c r="E30" s="184"/>
    </row>
    <row r="31" spans="2:5" ht="13">
      <c r="B31" s="199" t="s">
        <v>37</v>
      </c>
      <c r="C31" s="182"/>
      <c r="D31" s="183"/>
      <c r="E31" s="184"/>
    </row>
    <row r="32" spans="2:5" ht="13">
      <c r="B32" s="207"/>
      <c r="C32" s="185"/>
      <c r="D32" s="186"/>
      <c r="E32" s="187"/>
    </row>
    <row r="33" spans="2:5" ht="13">
      <c r="B33" s="63" t="s">
        <v>45</v>
      </c>
      <c r="C33" s="58">
        <f>SUM(C34:C36)</f>
        <v>0</v>
      </c>
      <c r="D33" s="58">
        <f>SUM(D34:D35)</f>
        <v>0</v>
      </c>
      <c r="E33" s="66">
        <f>SUM(E34:E35)</f>
        <v>0</v>
      </c>
    </row>
    <row r="34" spans="2:5" ht="13">
      <c r="B34" s="199" t="s">
        <v>46</v>
      </c>
      <c r="C34" s="179"/>
      <c r="D34" s="180"/>
      <c r="E34" s="181"/>
    </row>
    <row r="35" spans="2:5" ht="13">
      <c r="B35" s="199" t="s">
        <v>47</v>
      </c>
      <c r="C35" s="182"/>
      <c r="D35" s="183"/>
      <c r="E35" s="184"/>
    </row>
    <row r="36" spans="2:5" ht="13">
      <c r="B36" s="207"/>
      <c r="C36" s="185"/>
      <c r="D36" s="186"/>
      <c r="E36" s="187"/>
    </row>
    <row r="37" spans="2:5" ht="13">
      <c r="B37" s="63" t="s">
        <v>48</v>
      </c>
      <c r="C37" s="58">
        <f>SUM(C38:C39)</f>
        <v>0</v>
      </c>
      <c r="D37" s="58">
        <f>SUM(D38:D39)</f>
        <v>0</v>
      </c>
      <c r="E37" s="67">
        <f>SUM(E38:E39)</f>
        <v>0</v>
      </c>
    </row>
    <row r="38" spans="2:5" ht="13">
      <c r="B38" s="199" t="s">
        <v>49</v>
      </c>
      <c r="C38" s="179"/>
      <c r="D38" s="180"/>
      <c r="E38" s="181"/>
    </row>
    <row r="39" spans="2:5" ht="13">
      <c r="B39" s="199" t="s">
        <v>50</v>
      </c>
      <c r="C39" s="182"/>
      <c r="D39" s="183"/>
      <c r="E39" s="184"/>
    </row>
    <row r="40" spans="2:5" ht="13">
      <c r="B40" s="199"/>
      <c r="C40" s="185"/>
      <c r="D40" s="186"/>
      <c r="E40" s="187"/>
    </row>
    <row r="41" spans="2:5" ht="13">
      <c r="B41" s="63" t="s">
        <v>51</v>
      </c>
      <c r="C41" s="60">
        <v>0</v>
      </c>
      <c r="D41" s="52">
        <v>0</v>
      </c>
      <c r="E41" s="68">
        <v>0</v>
      </c>
    </row>
    <row r="42" spans="2:5" ht="13">
      <c r="B42" s="208"/>
      <c r="C42" s="23"/>
      <c r="D42" s="24"/>
      <c r="E42" s="25"/>
    </row>
    <row r="43" spans="2:5" ht="13">
      <c r="B43" s="63" t="s">
        <v>52</v>
      </c>
      <c r="C43" s="60">
        <v>0</v>
      </c>
      <c r="D43" s="52">
        <v>0</v>
      </c>
      <c r="E43" s="68">
        <v>0</v>
      </c>
    </row>
    <row r="44" spans="2:5" ht="13" thickBot="1">
      <c r="B44" s="209"/>
      <c r="C44" s="23"/>
      <c r="D44" s="26"/>
      <c r="E44" s="27"/>
    </row>
    <row r="45" spans="2:5">
      <c r="B45" s="257" t="s">
        <v>53</v>
      </c>
      <c r="C45" s="259">
        <f>C9+C19+C28+C33+C37+C41+C43</f>
        <v>0</v>
      </c>
      <c r="D45" s="261">
        <f>D9+D19+D28+D33+D37+D41+D43</f>
        <v>0</v>
      </c>
      <c r="E45" s="263">
        <f>E9+E19+E28+E33+E37+E41+E43</f>
        <v>0</v>
      </c>
    </row>
    <row r="46" spans="2:5" ht="13" customHeight="1" thickBot="1">
      <c r="B46" s="258"/>
      <c r="C46" s="260"/>
      <c r="D46" s="262"/>
      <c r="E46" s="264"/>
    </row>
    <row r="47" spans="2:5">
      <c r="B47" s="251" t="s">
        <v>54</v>
      </c>
      <c r="C47" s="253"/>
      <c r="D47" s="253"/>
      <c r="E47" s="255"/>
    </row>
    <row r="48" spans="2:5" ht="13" thickBot="1">
      <c r="B48" s="252"/>
      <c r="C48" s="254"/>
      <c r="D48" s="254"/>
      <c r="E48" s="256"/>
    </row>
    <row r="49" spans="2:5" ht="13">
      <c r="B49" s="62"/>
      <c r="C49" s="21"/>
      <c r="D49" s="20"/>
      <c r="E49" s="31"/>
    </row>
    <row r="50" spans="2:5" ht="13">
      <c r="B50" s="63" t="s">
        <v>4</v>
      </c>
      <c r="C50" s="58">
        <f>SUM(C51:C53)</f>
        <v>0</v>
      </c>
      <c r="D50" s="58">
        <f>SUM(D51:D53)</f>
        <v>0</v>
      </c>
      <c r="E50" s="67">
        <f>SUM(E51:E53)</f>
        <v>0</v>
      </c>
    </row>
    <row r="51" spans="2:5" ht="13">
      <c r="B51" s="199" t="s">
        <v>6</v>
      </c>
      <c r="C51" s="188"/>
      <c r="D51" s="189"/>
      <c r="E51" s="190"/>
    </row>
    <row r="52" spans="2:5" ht="13">
      <c r="B52" s="199" t="s">
        <v>8</v>
      </c>
      <c r="C52" s="191"/>
      <c r="D52" s="183"/>
      <c r="E52" s="192"/>
    </row>
    <row r="53" spans="2:5">
      <c r="B53" s="206"/>
      <c r="C53" s="40"/>
      <c r="D53" s="39"/>
      <c r="E53" s="41"/>
    </row>
    <row r="54" spans="2:5" ht="13">
      <c r="B54" s="63" t="s">
        <v>11</v>
      </c>
      <c r="C54" s="58">
        <f>SUM(C55:C58)</f>
        <v>0</v>
      </c>
      <c r="D54" s="58">
        <f>SUM(D55:D58)</f>
        <v>0</v>
      </c>
      <c r="E54" s="66">
        <f>SUM(E55:E58)</f>
        <v>0</v>
      </c>
    </row>
    <row r="55" spans="2:5" ht="13">
      <c r="B55" s="199" t="s">
        <v>13</v>
      </c>
      <c r="C55" s="188"/>
      <c r="D55" s="189"/>
      <c r="E55" s="190"/>
    </row>
    <row r="56" spans="2:5" ht="13">
      <c r="B56" s="199" t="s">
        <v>15</v>
      </c>
      <c r="C56" s="191"/>
      <c r="D56" s="183"/>
      <c r="E56" s="192"/>
    </row>
    <row r="57" spans="2:5" ht="13">
      <c r="B57" s="206" t="s">
        <v>17</v>
      </c>
      <c r="C57" s="191"/>
      <c r="D57" s="183"/>
      <c r="E57" s="192"/>
    </row>
    <row r="58" spans="2:5" ht="13">
      <c r="B58" s="199"/>
      <c r="C58" s="40"/>
      <c r="D58" s="39"/>
      <c r="E58" s="41"/>
    </row>
    <row r="59" spans="2:5" ht="13">
      <c r="B59" s="63" t="s">
        <v>19</v>
      </c>
      <c r="C59" s="58">
        <f>SUM(C60:C63)</f>
        <v>0</v>
      </c>
      <c r="D59" s="58">
        <f>SUM(D60:D63)</f>
        <v>0</v>
      </c>
      <c r="E59" s="66">
        <f>SUM(E60:E63)</f>
        <v>0</v>
      </c>
    </row>
    <row r="60" spans="2:5" ht="13">
      <c r="B60" s="199" t="s">
        <v>21</v>
      </c>
      <c r="C60" s="188"/>
      <c r="D60" s="189"/>
      <c r="E60" s="190"/>
    </row>
    <row r="61" spans="2:5" ht="13">
      <c r="B61" s="199" t="s">
        <v>23</v>
      </c>
      <c r="C61" s="191"/>
      <c r="D61" s="183"/>
      <c r="E61" s="192"/>
    </row>
    <row r="62" spans="2:5" ht="13">
      <c r="B62" s="199" t="s">
        <v>25</v>
      </c>
      <c r="C62" s="191"/>
      <c r="D62" s="183"/>
      <c r="E62" s="192"/>
    </row>
    <row r="63" spans="2:5" ht="13">
      <c r="B63" s="199"/>
      <c r="C63" s="193"/>
      <c r="D63" s="194"/>
      <c r="E63" s="195"/>
    </row>
    <row r="64" spans="2:5" ht="13">
      <c r="B64" s="63" t="s">
        <v>28</v>
      </c>
      <c r="C64" s="58">
        <f>SUM(C65:C67)</f>
        <v>0</v>
      </c>
      <c r="D64" s="58">
        <f>SUM(D65:D67)</f>
        <v>0</v>
      </c>
      <c r="E64" s="67">
        <f>SUM(E65:E67)</f>
        <v>0</v>
      </c>
    </row>
    <row r="65" spans="2:5" ht="13">
      <c r="B65" s="199" t="s">
        <v>30</v>
      </c>
      <c r="C65" s="188"/>
      <c r="D65" s="189"/>
      <c r="E65" s="190"/>
    </row>
    <row r="66" spans="2:5" ht="13">
      <c r="B66" s="199" t="s">
        <v>32</v>
      </c>
      <c r="C66" s="191"/>
      <c r="D66" s="183"/>
      <c r="E66" s="192"/>
    </row>
    <row r="67" spans="2:5" ht="13">
      <c r="B67" s="199"/>
      <c r="C67" s="196"/>
      <c r="D67" s="186"/>
      <c r="E67" s="197"/>
    </row>
    <row r="68" spans="2:5" ht="13">
      <c r="B68" s="63" t="s">
        <v>55</v>
      </c>
      <c r="C68" s="58">
        <f>'Compte de Résultat Prévisionnel'!C60</f>
        <v>0</v>
      </c>
      <c r="D68" s="59">
        <f>'Compte de Résultat Prévisionnel'!E60</f>
        <v>0</v>
      </c>
      <c r="E68" s="67">
        <f>'Compte de Résultat Prévisionnel'!G60</f>
        <v>0</v>
      </c>
    </row>
    <row r="69" spans="2:5" ht="13">
      <c r="B69" s="199"/>
      <c r="C69" s="28"/>
      <c r="D69" s="24"/>
      <c r="E69" s="32"/>
    </row>
    <row r="70" spans="2:5" ht="13">
      <c r="B70" s="63" t="s">
        <v>56</v>
      </c>
      <c r="C70" s="53">
        <v>0</v>
      </c>
      <c r="D70" s="54"/>
      <c r="E70" s="69">
        <v>0</v>
      </c>
    </row>
    <row r="71" spans="2:5" ht="13.5" thickBot="1">
      <c r="B71" s="210"/>
      <c r="C71" s="28"/>
      <c r="D71" s="24"/>
      <c r="E71" s="33"/>
    </row>
    <row r="72" spans="2:5">
      <c r="B72" s="257" t="s">
        <v>57</v>
      </c>
      <c r="C72" s="259">
        <f>C50+C54+C59+C64+C68+C70</f>
        <v>0</v>
      </c>
      <c r="D72" s="261">
        <f>D50+D54+D59+D64+D68+D70</f>
        <v>0</v>
      </c>
      <c r="E72" s="263">
        <f>E50+E54+E59+E64+E68+E70</f>
        <v>0</v>
      </c>
    </row>
    <row r="73" spans="2:5" ht="13" customHeight="1" thickBot="1">
      <c r="B73" s="258"/>
      <c r="C73" s="260"/>
      <c r="D73" s="262"/>
      <c r="E73" s="264"/>
    </row>
    <row r="74" spans="2:5" ht="13" thickBot="1">
      <c r="B74" s="64"/>
      <c r="C74" s="55"/>
      <c r="D74" s="55"/>
      <c r="E74" s="27"/>
    </row>
    <row r="75" spans="2:5" ht="16" thickBot="1">
      <c r="B75" s="65" t="s">
        <v>58</v>
      </c>
      <c r="C75" s="76">
        <f>C72-C45</f>
        <v>0</v>
      </c>
      <c r="D75" s="77">
        <f>D72-D45</f>
        <v>0</v>
      </c>
      <c r="E75" s="78">
        <f>E72-E45</f>
        <v>0</v>
      </c>
    </row>
    <row r="76" spans="2:5" ht="13" thickTop="1"/>
    <row r="77" spans="2:5" ht="13">
      <c r="B77" s="6" t="s">
        <v>59</v>
      </c>
    </row>
  </sheetData>
  <sheetProtection sheet="1" formatCells="0" formatColumns="0" formatRows="0" insertColumns="0" insertRows="0" insertHyperlinks="0" deleteColumns="0" deleteRows="0" selectLockedCells="1" sort="0" autoFilter="0" pivotTables="0"/>
  <mergeCells count="16">
    <mergeCell ref="B2:E2"/>
    <mergeCell ref="C5:C6"/>
    <mergeCell ref="D5:D6"/>
    <mergeCell ref="E5:E6"/>
    <mergeCell ref="B45:B46"/>
    <mergeCell ref="C45:C46"/>
    <mergeCell ref="D45:D46"/>
    <mergeCell ref="E45:E46"/>
    <mergeCell ref="B47:B48"/>
    <mergeCell ref="C47:C48"/>
    <mergeCell ref="D47:D48"/>
    <mergeCell ref="E47:E48"/>
    <mergeCell ref="B72:B73"/>
    <mergeCell ref="C72:C73"/>
    <mergeCell ref="D72:D73"/>
    <mergeCell ref="E72:E73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19B21-C89D-4CA7-83AA-82F0A8C56D3D}">
  <dimension ref="B1:K87"/>
  <sheetViews>
    <sheetView topLeftCell="A25" zoomScaleNormal="100" workbookViewId="0">
      <selection activeCell="E59" sqref="E59"/>
    </sheetView>
  </sheetViews>
  <sheetFormatPr baseColWidth="10" defaultColWidth="11.453125" defaultRowHeight="12.5"/>
  <cols>
    <col min="1" max="1" width="11.453125" style="10"/>
    <col min="2" max="2" width="62.7265625" style="10" customWidth="1"/>
    <col min="3" max="3" width="20.81640625" style="10" customWidth="1"/>
    <col min="4" max="4" width="10.453125" style="10" customWidth="1"/>
    <col min="5" max="5" width="20.81640625" style="10" customWidth="1"/>
    <col min="6" max="6" width="7.1796875" style="10" customWidth="1"/>
    <col min="7" max="7" width="20.81640625" style="10" customWidth="1"/>
    <col min="8" max="8" width="7.453125" style="160" bestFit="1" customWidth="1"/>
    <col min="9" max="9" width="34.1796875" style="10" bestFit="1" customWidth="1"/>
    <col min="10" max="16384" width="11.453125" style="10"/>
  </cols>
  <sheetData>
    <row r="1" spans="2:10" ht="42" customHeight="1" thickBot="1">
      <c r="B1" s="30"/>
      <c r="H1" s="10"/>
    </row>
    <row r="2" spans="2:10" ht="28" customHeight="1" thickTop="1" thickBot="1">
      <c r="B2" s="236" t="s">
        <v>60</v>
      </c>
      <c r="C2" s="237"/>
      <c r="D2" s="237"/>
      <c r="E2" s="237"/>
      <c r="F2" s="237"/>
      <c r="G2" s="237"/>
      <c r="H2" s="238"/>
      <c r="I2" s="11"/>
      <c r="J2" s="11"/>
    </row>
    <row r="3" spans="2:10" ht="13.5" thickTop="1" thickBot="1">
      <c r="H3" s="10"/>
    </row>
    <row r="4" spans="2:10" ht="32.25" customHeight="1" thickTop="1" thickBot="1">
      <c r="B4" s="16"/>
      <c r="C4" s="121" t="s">
        <v>61</v>
      </c>
      <c r="D4" s="112" t="s">
        <v>100</v>
      </c>
      <c r="E4" s="113" t="s">
        <v>62</v>
      </c>
      <c r="F4" s="112" t="s">
        <v>100</v>
      </c>
      <c r="G4" s="113" t="s">
        <v>63</v>
      </c>
      <c r="H4" s="128" t="s">
        <v>100</v>
      </c>
    </row>
    <row r="5" spans="2:10" ht="15" customHeight="1" thickTop="1">
      <c r="B5" s="211" t="s">
        <v>64</v>
      </c>
      <c r="C5" s="122"/>
      <c r="D5" s="134"/>
      <c r="E5" s="122"/>
      <c r="F5" s="134"/>
      <c r="G5" s="114"/>
      <c r="H5" s="151"/>
    </row>
    <row r="6" spans="2:10" ht="13">
      <c r="B6" s="212" t="s">
        <v>65</v>
      </c>
      <c r="C6" s="115"/>
      <c r="D6" s="135"/>
      <c r="E6" s="115"/>
      <c r="F6" s="135"/>
      <c r="G6" s="115"/>
      <c r="H6" s="151"/>
    </row>
    <row r="7" spans="2:10" ht="13">
      <c r="B7" s="213" t="s">
        <v>66</v>
      </c>
      <c r="C7" s="164">
        <f>C5+C6</f>
        <v>0</v>
      </c>
      <c r="D7" s="165" t="str">
        <f>IFERROR(C$7/C$7,"")</f>
        <v/>
      </c>
      <c r="E7" s="164">
        <f>E5+E6</f>
        <v>0</v>
      </c>
      <c r="F7" s="165" t="str">
        <f>IFERROR(E$7/E$7,"")</f>
        <v/>
      </c>
      <c r="G7" s="164">
        <f>G5+G6</f>
        <v>0</v>
      </c>
      <c r="H7" s="166" t="str">
        <f>IFERROR(G$7/G$7,"")</f>
        <v/>
      </c>
    </row>
    <row r="8" spans="2:10" ht="13">
      <c r="B8" s="214" t="s">
        <v>67</v>
      </c>
      <c r="C8" s="116"/>
      <c r="D8" s="136"/>
      <c r="E8" s="116"/>
      <c r="F8" s="136"/>
      <c r="G8" s="116"/>
      <c r="H8" s="152"/>
    </row>
    <row r="9" spans="2:10" ht="13">
      <c r="B9" s="214" t="s">
        <v>68</v>
      </c>
      <c r="C9" s="116"/>
      <c r="D9" s="136"/>
      <c r="E9" s="116"/>
      <c r="F9" s="136"/>
      <c r="G9" s="116"/>
      <c r="H9" s="152"/>
    </row>
    <row r="10" spans="2:10" ht="13">
      <c r="B10" s="215" t="s">
        <v>69</v>
      </c>
      <c r="C10" s="117"/>
      <c r="D10" s="137"/>
      <c r="E10" s="117"/>
      <c r="F10" s="137"/>
      <c r="G10" s="117"/>
      <c r="H10" s="153"/>
    </row>
    <row r="11" spans="2:10" ht="13">
      <c r="B11" s="216" t="s">
        <v>70</v>
      </c>
      <c r="C11" s="172">
        <f>C7+SUM(C8:C10)</f>
        <v>0</v>
      </c>
      <c r="D11" s="173"/>
      <c r="E11" s="172">
        <f>E7+SUM(E8:E10)</f>
        <v>0</v>
      </c>
      <c r="F11" s="173"/>
      <c r="G11" s="172">
        <f>G7+SUM(G8:G10)</f>
        <v>0</v>
      </c>
      <c r="H11" s="174"/>
    </row>
    <row r="12" spans="2:10" ht="13">
      <c r="B12" s="217" t="s">
        <v>71</v>
      </c>
      <c r="C12" s="129"/>
      <c r="D12" s="138"/>
      <c r="E12" s="117"/>
      <c r="F12" s="137"/>
      <c r="G12" s="117"/>
      <c r="H12" s="154"/>
    </row>
    <row r="13" spans="2:10" ht="13">
      <c r="B13" s="218" t="s">
        <v>111</v>
      </c>
      <c r="C13" s="129"/>
      <c r="D13" s="138"/>
      <c r="E13" s="117"/>
      <c r="F13" s="137"/>
      <c r="G13" s="117"/>
      <c r="H13" s="154"/>
    </row>
    <row r="14" spans="2:10" ht="13">
      <c r="B14" s="219" t="s">
        <v>72</v>
      </c>
      <c r="C14" s="129"/>
      <c r="D14" s="138"/>
      <c r="E14" s="117"/>
      <c r="F14" s="137"/>
      <c r="G14" s="117"/>
      <c r="H14" s="154"/>
    </row>
    <row r="15" spans="2:10" ht="13">
      <c r="B15" s="218" t="s">
        <v>112</v>
      </c>
      <c r="C15" s="129"/>
      <c r="D15" s="138"/>
      <c r="E15" s="117"/>
      <c r="F15" s="137"/>
      <c r="G15" s="117"/>
      <c r="H15" s="154"/>
    </row>
    <row r="16" spans="2:10" ht="13">
      <c r="B16" s="220" t="s">
        <v>73</v>
      </c>
      <c r="C16" s="79">
        <f>C11-SUM(C12:C15)</f>
        <v>0</v>
      </c>
      <c r="D16" s="139" t="str">
        <f>IF(ISERROR(C16/$C$7),"",(C16/C7))</f>
        <v/>
      </c>
      <c r="E16" s="79">
        <f>E11-SUM(E12:E15)</f>
        <v>0</v>
      </c>
      <c r="F16" s="139" t="str">
        <f>IFERROR(E16/E$7,"")</f>
        <v/>
      </c>
      <c r="G16" s="79">
        <f>G11-SUM(G12:G15)</f>
        <v>0</v>
      </c>
      <c r="H16" s="139" t="str">
        <f>IFERROR(G16/G$7,"")</f>
        <v/>
      </c>
    </row>
    <row r="17" spans="2:11" ht="13">
      <c r="B17" s="221" t="s">
        <v>74</v>
      </c>
      <c r="C17" s="80">
        <f>SUM(C18:C38)</f>
        <v>0</v>
      </c>
      <c r="D17" s="140"/>
      <c r="E17" s="80">
        <f>SUM(E18:E38)</f>
        <v>0</v>
      </c>
      <c r="F17" s="140"/>
      <c r="G17" s="80">
        <f>SUM(G18:G38)</f>
        <v>0</v>
      </c>
      <c r="H17" s="155"/>
      <c r="I17" s="150"/>
    </row>
    <row r="18" spans="2:11" ht="13">
      <c r="B18" s="222" t="s">
        <v>75</v>
      </c>
      <c r="C18" s="117"/>
      <c r="D18" s="137"/>
      <c r="E18" s="117"/>
      <c r="F18" s="137"/>
      <c r="G18" s="117"/>
      <c r="H18" s="153"/>
      <c r="I18" s="123"/>
    </row>
    <row r="19" spans="2:11" ht="13">
      <c r="B19" s="222" t="s">
        <v>113</v>
      </c>
      <c r="C19" s="117"/>
      <c r="D19" s="137"/>
      <c r="E19" s="117"/>
      <c r="F19" s="137"/>
      <c r="G19" s="117"/>
      <c r="H19" s="153"/>
      <c r="I19" s="124"/>
      <c r="J19" s="34"/>
      <c r="K19" s="34"/>
    </row>
    <row r="20" spans="2:11" ht="13">
      <c r="B20" s="222" t="s">
        <v>114</v>
      </c>
      <c r="C20" s="117"/>
      <c r="D20" s="137"/>
      <c r="E20" s="117"/>
      <c r="F20" s="137"/>
      <c r="G20" s="117"/>
      <c r="H20" s="153"/>
      <c r="I20" s="124"/>
      <c r="J20" s="34"/>
      <c r="K20" s="34"/>
    </row>
    <row r="21" spans="2:11" ht="13">
      <c r="B21" s="222" t="s">
        <v>110</v>
      </c>
      <c r="C21" s="117"/>
      <c r="D21" s="137"/>
      <c r="E21" s="117"/>
      <c r="F21" s="137"/>
      <c r="G21" s="117"/>
      <c r="H21" s="153"/>
      <c r="I21" s="125"/>
      <c r="J21" s="35"/>
      <c r="K21" s="35"/>
    </row>
    <row r="22" spans="2:11" ht="13">
      <c r="B22" s="222" t="s">
        <v>115</v>
      </c>
      <c r="C22" s="117"/>
      <c r="D22" s="137"/>
      <c r="E22" s="117"/>
      <c r="F22" s="137"/>
      <c r="G22" s="117"/>
      <c r="H22" s="153"/>
      <c r="I22" s="123"/>
    </row>
    <row r="23" spans="2:11" ht="13">
      <c r="B23" s="222" t="s">
        <v>116</v>
      </c>
      <c r="C23" s="117"/>
      <c r="D23" s="137"/>
      <c r="E23" s="117"/>
      <c r="F23" s="137"/>
      <c r="G23" s="117"/>
      <c r="H23" s="153"/>
      <c r="I23" s="126"/>
      <c r="J23" s="36"/>
      <c r="K23" s="37"/>
    </row>
    <row r="24" spans="2:11" ht="13">
      <c r="B24" s="222" t="s">
        <v>117</v>
      </c>
      <c r="C24" s="117"/>
      <c r="D24" s="137"/>
      <c r="E24" s="117"/>
      <c r="F24" s="137"/>
      <c r="G24" s="117"/>
      <c r="H24" s="153"/>
      <c r="I24" s="126"/>
      <c r="J24" s="36"/>
      <c r="K24" s="37"/>
    </row>
    <row r="25" spans="2:11" ht="13">
      <c r="B25" s="222" t="s">
        <v>118</v>
      </c>
      <c r="C25" s="117"/>
      <c r="D25" s="137"/>
      <c r="E25" s="117"/>
      <c r="F25" s="137"/>
      <c r="G25" s="117"/>
      <c r="H25" s="153"/>
      <c r="I25" s="126"/>
      <c r="J25" s="36"/>
      <c r="K25" s="37"/>
    </row>
    <row r="26" spans="2:11" ht="13">
      <c r="B26" s="222" t="s">
        <v>119</v>
      </c>
      <c r="C26" s="117"/>
      <c r="D26" s="137"/>
      <c r="E26" s="117"/>
      <c r="F26" s="137"/>
      <c r="G26" s="117"/>
      <c r="H26" s="153"/>
      <c r="I26" s="123"/>
      <c r="J26" s="36"/>
    </row>
    <row r="27" spans="2:11" ht="13">
      <c r="B27" s="222" t="s">
        <v>76</v>
      </c>
      <c r="C27" s="117"/>
      <c r="D27" s="137"/>
      <c r="E27" s="117"/>
      <c r="F27" s="137"/>
      <c r="G27" s="117"/>
      <c r="H27" s="153"/>
      <c r="I27" s="123"/>
    </row>
    <row r="28" spans="2:11" ht="13">
      <c r="B28" s="222" t="s">
        <v>120</v>
      </c>
      <c r="C28" s="117"/>
      <c r="D28" s="137"/>
      <c r="E28" s="117"/>
      <c r="F28" s="137"/>
      <c r="G28" s="117"/>
      <c r="H28" s="153"/>
      <c r="I28" s="123"/>
    </row>
    <row r="29" spans="2:11" ht="13">
      <c r="B29" s="222" t="s">
        <v>121</v>
      </c>
      <c r="C29" s="117"/>
      <c r="D29" s="137"/>
      <c r="E29" s="117"/>
      <c r="F29" s="137"/>
      <c r="G29" s="117"/>
      <c r="H29" s="153"/>
      <c r="I29" s="123"/>
    </row>
    <row r="30" spans="2:11" ht="13">
      <c r="B30" s="222" t="s">
        <v>122</v>
      </c>
      <c r="C30" s="117"/>
      <c r="D30" s="137"/>
      <c r="E30" s="117"/>
      <c r="F30" s="137"/>
      <c r="G30" s="117"/>
      <c r="H30" s="153"/>
      <c r="I30" s="123"/>
    </row>
    <row r="31" spans="2:11" ht="13">
      <c r="B31" s="222" t="s">
        <v>123</v>
      </c>
      <c r="C31" s="117"/>
      <c r="D31" s="137"/>
      <c r="E31" s="117"/>
      <c r="F31" s="137"/>
      <c r="G31" s="117"/>
      <c r="H31" s="153"/>
      <c r="I31" s="123"/>
    </row>
    <row r="32" spans="2:11" ht="13">
      <c r="B32" s="222" t="s">
        <v>124</v>
      </c>
      <c r="C32" s="117"/>
      <c r="D32" s="137"/>
      <c r="E32" s="117"/>
      <c r="F32" s="137"/>
      <c r="G32" s="117"/>
      <c r="H32" s="153"/>
      <c r="I32" s="123"/>
    </row>
    <row r="33" spans="2:9" ht="13">
      <c r="B33" s="222" t="s">
        <v>125</v>
      </c>
      <c r="C33" s="117"/>
      <c r="D33" s="137"/>
      <c r="E33" s="117"/>
      <c r="F33" s="137"/>
      <c r="G33" s="117"/>
      <c r="H33" s="153"/>
      <c r="I33" s="123"/>
    </row>
    <row r="34" spans="2:9" ht="13">
      <c r="B34" s="222" t="s">
        <v>126</v>
      </c>
      <c r="C34" s="117"/>
      <c r="D34" s="137"/>
      <c r="E34" s="117"/>
      <c r="F34" s="137"/>
      <c r="G34" s="117"/>
      <c r="H34" s="153"/>
      <c r="I34" s="123"/>
    </row>
    <row r="35" spans="2:9" ht="13">
      <c r="B35" s="222" t="s">
        <v>127</v>
      </c>
      <c r="C35" s="117"/>
      <c r="D35" s="137"/>
      <c r="E35" s="117"/>
      <c r="F35" s="137"/>
      <c r="G35" s="117"/>
      <c r="H35" s="153"/>
      <c r="I35" s="123"/>
    </row>
    <row r="36" spans="2:9" ht="13">
      <c r="B36" s="222" t="s">
        <v>128</v>
      </c>
      <c r="C36" s="117"/>
      <c r="D36" s="137"/>
      <c r="E36" s="117"/>
      <c r="F36" s="137"/>
      <c r="G36" s="117"/>
      <c r="H36" s="153"/>
      <c r="I36" s="123"/>
    </row>
    <row r="37" spans="2:9" ht="13">
      <c r="B37" s="222" t="s">
        <v>129</v>
      </c>
      <c r="C37" s="117"/>
      <c r="D37" s="137"/>
      <c r="E37" s="117"/>
      <c r="F37" s="137"/>
      <c r="G37" s="117"/>
      <c r="H37" s="153"/>
      <c r="I37" s="123"/>
    </row>
    <row r="38" spans="2:9" ht="13">
      <c r="B38" s="222" t="s">
        <v>130</v>
      </c>
      <c r="C38" s="117"/>
      <c r="D38" s="137"/>
      <c r="E38" s="117"/>
      <c r="F38" s="137"/>
      <c r="G38" s="117"/>
      <c r="H38" s="153"/>
      <c r="I38" s="123"/>
    </row>
    <row r="39" spans="2:9" ht="13">
      <c r="B39" s="223" t="s">
        <v>77</v>
      </c>
      <c r="C39" s="79">
        <f>C16-C17</f>
        <v>0</v>
      </c>
      <c r="D39" s="139" t="str">
        <f>IFERROR(C39/C$7,"")</f>
        <v/>
      </c>
      <c r="E39" s="79">
        <f>E16-E17</f>
        <v>0</v>
      </c>
      <c r="F39" s="139" t="str">
        <f>IFERROR(E39/E$7,"")</f>
        <v/>
      </c>
      <c r="G39" s="79">
        <f>G16-G17</f>
        <v>0</v>
      </c>
      <c r="H39" s="139" t="str">
        <f>IFERROR(G39/G$7,"")</f>
        <v/>
      </c>
      <c r="I39" s="123"/>
    </row>
    <row r="40" spans="2:9" ht="13">
      <c r="B40" s="215" t="s">
        <v>78</v>
      </c>
      <c r="C40" s="117"/>
      <c r="D40" s="137"/>
      <c r="E40" s="117"/>
      <c r="F40" s="137"/>
      <c r="G40" s="117"/>
      <c r="H40" s="153"/>
      <c r="I40" s="123"/>
    </row>
    <row r="41" spans="2:9" ht="13">
      <c r="B41" s="224" t="s">
        <v>79</v>
      </c>
      <c r="C41" s="80">
        <f>SUM(C42:C45)</f>
        <v>0</v>
      </c>
      <c r="D41" s="140"/>
      <c r="E41" s="80">
        <f>SUM(E42:E45)</f>
        <v>0</v>
      </c>
      <c r="F41" s="140"/>
      <c r="G41" s="80">
        <f>SUM(G42:G45)</f>
        <v>0</v>
      </c>
      <c r="H41" s="155"/>
      <c r="I41" s="123"/>
    </row>
    <row r="42" spans="2:9" ht="13">
      <c r="B42" s="218" t="s">
        <v>80</v>
      </c>
      <c r="C42" s="117"/>
      <c r="D42" s="137"/>
      <c r="E42" s="117"/>
      <c r="F42" s="137"/>
      <c r="G42" s="117"/>
      <c r="H42" s="153"/>
      <c r="I42" s="123"/>
    </row>
    <row r="43" spans="2:9" ht="13">
      <c r="B43" s="218" t="s">
        <v>81</v>
      </c>
      <c r="C43" s="117"/>
      <c r="D43" s="137"/>
      <c r="E43" s="117"/>
      <c r="F43" s="137"/>
      <c r="G43" s="117"/>
      <c r="H43" s="153"/>
      <c r="I43" s="123"/>
    </row>
    <row r="44" spans="2:9" ht="13">
      <c r="B44" s="218" t="s">
        <v>82</v>
      </c>
      <c r="C44" s="117"/>
      <c r="D44" s="137"/>
      <c r="E44" s="117"/>
      <c r="F44" s="137"/>
      <c r="G44" s="117"/>
      <c r="H44" s="153"/>
      <c r="I44" s="123"/>
    </row>
    <row r="45" spans="2:9" ht="13">
      <c r="B45" s="218" t="s">
        <v>83</v>
      </c>
      <c r="C45" s="117"/>
      <c r="D45" s="137"/>
      <c r="E45" s="117"/>
      <c r="F45" s="137"/>
      <c r="G45" s="117"/>
      <c r="H45" s="153"/>
      <c r="I45" s="123"/>
    </row>
    <row r="46" spans="2:9" ht="13">
      <c r="B46" s="220" t="s">
        <v>99</v>
      </c>
      <c r="C46" s="79">
        <f>C39-C40-C41</f>
        <v>0</v>
      </c>
      <c r="D46" s="139" t="str">
        <f>IFERROR(C46/$C$7,"")</f>
        <v/>
      </c>
      <c r="E46" s="79">
        <f>E39-E40-E41</f>
        <v>0</v>
      </c>
      <c r="F46" s="139" t="str">
        <f>IFERROR(E46/$C$7,"")</f>
        <v/>
      </c>
      <c r="G46" s="79"/>
      <c r="H46" s="139" t="str">
        <f>IFERROR(G46/$C$7,"")</f>
        <v/>
      </c>
      <c r="I46" s="123"/>
    </row>
    <row r="47" spans="2:9" ht="13">
      <c r="B47" s="219" t="s">
        <v>84</v>
      </c>
      <c r="C47" s="117"/>
      <c r="D47" s="137"/>
      <c r="E47" s="117"/>
      <c r="F47" s="137"/>
      <c r="G47" s="117"/>
      <c r="H47" s="153"/>
      <c r="I47" s="123"/>
    </row>
    <row r="48" spans="2:9" ht="13.5" thickBot="1">
      <c r="B48" s="225" t="s">
        <v>85</v>
      </c>
      <c r="C48" s="169">
        <f>C12+C14+C17+C40+C41+C47</f>
        <v>0</v>
      </c>
      <c r="D48" s="170"/>
      <c r="E48" s="169">
        <f>E12+E14+E17+E40+E41+E47</f>
        <v>0</v>
      </c>
      <c r="F48" s="170"/>
      <c r="G48" s="169">
        <f>G12+G14+G17+G40+G41+G47</f>
        <v>0</v>
      </c>
      <c r="H48" s="171"/>
      <c r="I48" s="123"/>
    </row>
    <row r="49" spans="2:9" ht="13.5" thickBot="1">
      <c r="B49" s="226" t="s">
        <v>86</v>
      </c>
      <c r="C49" s="130">
        <f>C46-C47</f>
        <v>0</v>
      </c>
      <c r="D49" s="141" t="str">
        <f>IFERROR(C49/C$7,"")</f>
        <v/>
      </c>
      <c r="E49" s="130">
        <f>E46-E47</f>
        <v>0</v>
      </c>
      <c r="F49" s="141" t="str">
        <f>IFERROR(E49/E$7,"")</f>
        <v/>
      </c>
      <c r="G49" s="130">
        <f>G46-G47</f>
        <v>0</v>
      </c>
      <c r="H49" s="141" t="str">
        <f>IFERROR(G49/G$7,"")</f>
        <v/>
      </c>
      <c r="I49" s="123"/>
    </row>
    <row r="50" spans="2:9" ht="13">
      <c r="B50" s="227" t="s">
        <v>87</v>
      </c>
      <c r="C50" s="118"/>
      <c r="D50" s="142"/>
      <c r="E50" s="118"/>
      <c r="F50" s="142"/>
      <c r="G50" s="118"/>
      <c r="H50" s="156"/>
    </row>
    <row r="51" spans="2:9" ht="13.5" thickBot="1">
      <c r="B51" s="228" t="s">
        <v>88</v>
      </c>
      <c r="C51" s="133"/>
      <c r="D51" s="143"/>
      <c r="E51" s="133"/>
      <c r="F51" s="143"/>
      <c r="G51" s="133"/>
      <c r="H51" s="157"/>
      <c r="I51" s="127"/>
    </row>
    <row r="52" spans="2:9" ht="13.5" thickBot="1">
      <c r="B52" s="226" t="s">
        <v>89</v>
      </c>
      <c r="C52" s="132">
        <f>C50-C51</f>
        <v>0</v>
      </c>
      <c r="D52" s="144"/>
      <c r="E52" s="132">
        <f>E50-E51</f>
        <v>0</v>
      </c>
      <c r="F52" s="144"/>
      <c r="G52" s="132">
        <f>G50-G51</f>
        <v>0</v>
      </c>
      <c r="H52" s="144"/>
    </row>
    <row r="53" spans="2:9" ht="13.5" thickBot="1">
      <c r="B53" s="229" t="s">
        <v>90</v>
      </c>
      <c r="C53" s="81">
        <f>C49-C52</f>
        <v>0</v>
      </c>
      <c r="D53" s="145"/>
      <c r="E53" s="81">
        <f>E49-E52</f>
        <v>0</v>
      </c>
      <c r="F53" s="145"/>
      <c r="G53" s="81">
        <f>G49-G52</f>
        <v>0</v>
      </c>
      <c r="H53" s="145"/>
    </row>
    <row r="54" spans="2:9" ht="13">
      <c r="B54" s="227" t="s">
        <v>91</v>
      </c>
      <c r="C54" s="118"/>
      <c r="D54" s="142"/>
      <c r="E54" s="118"/>
      <c r="F54" s="142"/>
      <c r="G54" s="118"/>
      <c r="H54" s="156"/>
    </row>
    <row r="55" spans="2:9" ht="13.5" thickBot="1">
      <c r="B55" s="230" t="s">
        <v>92</v>
      </c>
      <c r="C55" s="119"/>
      <c r="D55" s="146"/>
      <c r="E55" s="119"/>
      <c r="F55" s="146"/>
      <c r="G55" s="119"/>
      <c r="H55" s="157"/>
    </row>
    <row r="56" spans="2:9" ht="13.5" thickBot="1">
      <c r="B56" s="229" t="s">
        <v>93</v>
      </c>
      <c r="C56" s="82">
        <f>C54-C55</f>
        <v>0</v>
      </c>
      <c r="D56" s="147"/>
      <c r="E56" s="82">
        <f>E54-E55</f>
        <v>0</v>
      </c>
      <c r="F56" s="147"/>
      <c r="G56" s="82">
        <f>G54-G55</f>
        <v>0</v>
      </c>
      <c r="H56" s="144"/>
    </row>
    <row r="57" spans="2:9" ht="13.5" thickBot="1">
      <c r="B57" s="231" t="s">
        <v>94</v>
      </c>
      <c r="C57" s="175">
        <f>IF(C53&lt;=42500,C53*0.15,42500*0.15+(C53-42500)*0.25)</f>
        <v>0</v>
      </c>
      <c r="D57" s="176"/>
      <c r="E57" s="175">
        <f>IF(E53&lt;=42500,E53*0.15,42500*0.15+(E53-42500)*0.25)</f>
        <v>0</v>
      </c>
      <c r="F57" s="176"/>
      <c r="G57" s="175">
        <f>IF(G53&lt;=42500,G53*0.15,42500*0.15+(G53-42500)*0.25)</f>
        <v>0</v>
      </c>
      <c r="H57" s="176"/>
    </row>
    <row r="58" spans="2:9" ht="14.5" thickBot="1">
      <c r="B58" s="232" t="s">
        <v>95</v>
      </c>
      <c r="C58" s="131">
        <f>C53-C56-C57</f>
        <v>0</v>
      </c>
      <c r="D58" s="141" t="str">
        <f>IFERROR(C58/C$7,"")</f>
        <v/>
      </c>
      <c r="E58" s="131">
        <f>E53-E56-E57</f>
        <v>0</v>
      </c>
      <c r="F58" s="141" t="str">
        <f>IFERROR(E58/E$7,"")</f>
        <v/>
      </c>
      <c r="G58" s="131">
        <f>G53-G56-G57</f>
        <v>0</v>
      </c>
      <c r="H58" s="141" t="str">
        <f>IFERROR(G58/G$7,"")</f>
        <v/>
      </c>
    </row>
    <row r="59" spans="2:9">
      <c r="B59" s="233" t="s">
        <v>96</v>
      </c>
      <c r="C59" s="120"/>
      <c r="D59" s="148"/>
      <c r="E59" s="120"/>
      <c r="F59" s="148"/>
      <c r="G59" s="120"/>
      <c r="H59" s="158"/>
    </row>
    <row r="60" spans="2:9" ht="13.5" thickBot="1">
      <c r="B60" s="234" t="s">
        <v>97</v>
      </c>
      <c r="C60" s="83">
        <f>C58+C47</f>
        <v>0</v>
      </c>
      <c r="D60" s="149"/>
      <c r="E60" s="83">
        <f>E58+E47</f>
        <v>0</v>
      </c>
      <c r="F60" s="149"/>
      <c r="G60" s="83">
        <f>G58+G47</f>
        <v>0</v>
      </c>
      <c r="H60" s="159"/>
    </row>
    <row r="61" spans="2:9" ht="13" thickTop="1"/>
    <row r="64" spans="2:9" ht="12.7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.75" customHeight="1"/>
  </sheetData>
  <sheetProtection sheet="1" formatCells="0" formatColumns="0" formatRows="0" insertColumns="0" insertRows="0" insertHyperlinks="0" deleteColumns="0" deleteRows="0" selectLockedCells="1" sort="0" autoFilter="0" pivotTables="0"/>
  <mergeCells count="1">
    <mergeCell ref="B2:H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1EB2A-1272-4DCE-A678-20F722316975}">
  <dimension ref="B1:K16"/>
  <sheetViews>
    <sheetView showGridLines="0" tabSelected="1" workbookViewId="0">
      <selection activeCell="F8" sqref="F8"/>
    </sheetView>
  </sheetViews>
  <sheetFormatPr baseColWidth="10" defaultRowHeight="12.5"/>
  <cols>
    <col min="2" max="2" width="31.453125" customWidth="1"/>
    <col min="3" max="3" width="0.26953125" customWidth="1"/>
    <col min="4" max="4" width="13.453125" customWidth="1"/>
    <col min="5" max="5" width="0.26953125" customWidth="1"/>
    <col min="6" max="6" width="11.81640625" customWidth="1"/>
    <col min="7" max="7" width="0.26953125" customWidth="1"/>
    <col min="8" max="8" width="13.1796875" customWidth="1"/>
  </cols>
  <sheetData>
    <row r="1" spans="2:11" ht="55.5" customHeight="1" thickBot="1"/>
    <row r="2" spans="2:11" ht="19" thickTop="1" thickBot="1">
      <c r="B2" s="236" t="s">
        <v>101</v>
      </c>
      <c r="C2" s="237"/>
      <c r="D2" s="237"/>
      <c r="E2" s="237"/>
      <c r="F2" s="237"/>
      <c r="G2" s="237"/>
      <c r="H2" s="238"/>
      <c r="I2" s="161"/>
      <c r="J2" s="161"/>
      <c r="K2" s="161"/>
    </row>
    <row r="3" spans="2:11" ht="13" thickTop="1"/>
    <row r="4" spans="2:11" ht="13">
      <c r="B4" s="107"/>
      <c r="D4" s="108" t="s">
        <v>61</v>
      </c>
      <c r="E4" s="88"/>
      <c r="F4" s="108" t="s">
        <v>62</v>
      </c>
      <c r="G4" s="88"/>
      <c r="H4" s="108" t="s">
        <v>63</v>
      </c>
    </row>
    <row r="5" spans="2:11" ht="13">
      <c r="B5" s="98" t="s">
        <v>66</v>
      </c>
      <c r="C5" s="106"/>
      <c r="D5" s="162">
        <f>'Compte de Résultat Prévisionnel'!C7</f>
        <v>0</v>
      </c>
      <c r="E5" s="101"/>
      <c r="F5" s="162">
        <f>'Compte de Résultat Prévisionnel'!E7</f>
        <v>0</v>
      </c>
      <c r="G5" s="101"/>
      <c r="H5" s="162">
        <f>'Compte de Résultat Prévisionnel'!G7</f>
        <v>0</v>
      </c>
    </row>
    <row r="6" spans="2:11" ht="8.5" customHeight="1">
      <c r="B6" s="99"/>
      <c r="C6" s="99"/>
      <c r="D6" s="97"/>
      <c r="E6" s="97"/>
      <c r="F6" s="97"/>
      <c r="G6" s="97"/>
      <c r="H6" s="97"/>
    </row>
    <row r="7" spans="2:11" ht="13">
      <c r="B7" s="110" t="s">
        <v>102</v>
      </c>
      <c r="C7" s="109"/>
      <c r="D7" s="167">
        <f>'Compte de Résultat Prévisionnel'!C18+'Compte de Résultat Prévisionnel'!C23+SUM('Compte de Résultat Prévisionnel'!C26:C32)+SUM('Compte de Résultat Prévisionnel'!C36:C38)+SUM('Compte de Résultat Prévisionnel'!C42:C45)+'Compte de Résultat Prévisionnel'!C47+'Compte de Résultat Prévisionnel'!C51+'Compte de Résultat Prévisionnel'!C55</f>
        <v>0</v>
      </c>
      <c r="E7" s="167">
        <f>'Compte de Résultat Prévisionnel'!D18+'Compte de Résultat Prévisionnel'!D23+SUM('Compte de Résultat Prévisionnel'!D26:D32)+SUM('Compte de Résultat Prévisionnel'!D36:D38)+SUM('Compte de Résultat Prévisionnel'!D42:D45)+'Compte de Résultat Prévisionnel'!D47+'Compte de Résultat Prévisionnel'!D51+'Compte de Résultat Prévisionnel'!D55</f>
        <v>0</v>
      </c>
      <c r="F7" s="167">
        <f>'Compte de Résultat Prévisionnel'!E18+'Compte de Résultat Prévisionnel'!E23+SUM('Compte de Résultat Prévisionnel'!E26:E32)+SUM('Compte de Résultat Prévisionnel'!E36:E38)+SUM('Compte de Résultat Prévisionnel'!E42:E45)+'Compte de Résultat Prévisionnel'!E47+'Compte de Résultat Prévisionnel'!E51+'Compte de Résultat Prévisionnel'!E55</f>
        <v>0</v>
      </c>
      <c r="G7" s="167">
        <f>'Compte de Résultat Prévisionnel'!F18+'Compte de Résultat Prévisionnel'!F23+SUM('Compte de Résultat Prévisionnel'!F26:F32)+SUM('Compte de Résultat Prévisionnel'!F36:F38)+SUM('Compte de Résultat Prévisionnel'!F42:F45)+'Compte de Résultat Prévisionnel'!F47+'Compte de Résultat Prévisionnel'!F51+'Compte de Résultat Prévisionnel'!F55</f>
        <v>0</v>
      </c>
      <c r="H7" s="167">
        <f>'Compte de Résultat Prévisionnel'!G18+'Compte de Résultat Prévisionnel'!G23+SUM('Compte de Résultat Prévisionnel'!G26:G32)+SUM('Compte de Résultat Prévisionnel'!G36:G38)+SUM('Compte de Résultat Prévisionnel'!G42:G45)+'Compte de Résultat Prévisionnel'!G47+'Compte de Résultat Prévisionnel'!G51+'Compte de Résultat Prévisionnel'!G55</f>
        <v>0</v>
      </c>
    </row>
    <row r="8" spans="2:11" ht="13">
      <c r="B8" s="111" t="s">
        <v>103</v>
      </c>
      <c r="C8" s="89"/>
      <c r="D8" s="168">
        <f>'Compte de Résultat Prévisionnel'!C12+'Compte de Résultat Prévisionnel'!C14+SUM('Compte de Résultat Prévisionnel'!C19:C22)+'Compte de Résultat Prévisionnel'!C24+'Compte de Résultat Prévisionnel'!C25+SUM('Compte de Résultat Prévisionnel'!C33:C35)</f>
        <v>0</v>
      </c>
      <c r="E8" s="168">
        <f>'Compte de Résultat Prévisionnel'!D12+'Compte de Résultat Prévisionnel'!D14+SUM('Compte de Résultat Prévisionnel'!D19:D22)+'Compte de Résultat Prévisionnel'!D24+'Compte de Résultat Prévisionnel'!D25+SUM('Compte de Résultat Prévisionnel'!D33:D35)</f>
        <v>0</v>
      </c>
      <c r="F8" s="168">
        <f>'Compte de Résultat Prévisionnel'!E12+'Compte de Résultat Prévisionnel'!E14+SUM('Compte de Résultat Prévisionnel'!E19:E22)+'Compte de Résultat Prévisionnel'!E24+'Compte de Résultat Prévisionnel'!E25+SUM('Compte de Résultat Prévisionnel'!E33:E35)</f>
        <v>0</v>
      </c>
      <c r="G8" s="168">
        <f>'Compte de Résultat Prévisionnel'!F12+'Compte de Résultat Prévisionnel'!F14+SUM('Compte de Résultat Prévisionnel'!F19:F22)+'Compte de Résultat Prévisionnel'!F24+'Compte de Résultat Prévisionnel'!F25+SUM('Compte de Résultat Prévisionnel'!F33:F35)</f>
        <v>0</v>
      </c>
      <c r="H8" s="168">
        <f>'Compte de Résultat Prévisionnel'!G12+'Compte de Résultat Prévisionnel'!G14+SUM('Compte de Résultat Prévisionnel'!G19:G22)+'Compte de Résultat Prévisionnel'!G24+'Compte de Résultat Prévisionnel'!G25+SUM('Compte de Résultat Prévisionnel'!G33:G35)</f>
        <v>0</v>
      </c>
    </row>
    <row r="9" spans="2:11" ht="13">
      <c r="B9" s="95" t="s">
        <v>104</v>
      </c>
      <c r="C9" s="100"/>
      <c r="D9" s="162">
        <f>SUM(D7:D8)</f>
        <v>0</v>
      </c>
      <c r="E9" s="101"/>
      <c r="F9" s="162">
        <f>SUM(F7:F8)</f>
        <v>0</v>
      </c>
      <c r="G9" s="101"/>
      <c r="H9" s="162">
        <f>SUM(H7:H8)</f>
        <v>0</v>
      </c>
    </row>
    <row r="10" spans="2:11" ht="8.5" customHeight="1">
      <c r="B10" s="96"/>
      <c r="C10" s="96"/>
      <c r="D10" s="97"/>
      <c r="E10" s="97"/>
      <c r="F10" s="97"/>
      <c r="G10" s="97"/>
      <c r="H10" s="97"/>
    </row>
    <row r="11" spans="2:11">
      <c r="B11" s="84" t="s">
        <v>105</v>
      </c>
      <c r="C11" s="102"/>
      <c r="D11" s="93">
        <f>D5-D8</f>
        <v>0</v>
      </c>
      <c r="E11" s="103"/>
      <c r="F11" s="93">
        <f>F5-F8</f>
        <v>0</v>
      </c>
      <c r="G11" s="103"/>
      <c r="H11" s="93">
        <f>H5-H8</f>
        <v>0</v>
      </c>
    </row>
    <row r="12" spans="2:11">
      <c r="B12" s="84" t="s">
        <v>106</v>
      </c>
      <c r="C12" s="104"/>
      <c r="D12" s="163" t="str">
        <f>IFERROR(D11/D5,"")</f>
        <v/>
      </c>
      <c r="E12" s="85" t="str">
        <f t="shared" ref="E12:G12" si="0">IFERROR(E11/E5,"")</f>
        <v/>
      </c>
      <c r="F12" s="163" t="str">
        <f t="shared" si="0"/>
        <v/>
      </c>
      <c r="G12" s="85" t="str">
        <f t="shared" si="0"/>
        <v/>
      </c>
      <c r="H12" s="163" t="str">
        <f>IFERROR(H11/H5,"")</f>
        <v/>
      </c>
    </row>
    <row r="13" spans="2:11" ht="8.5" customHeight="1">
      <c r="B13" s="86"/>
      <c r="C13" s="86"/>
      <c r="D13" s="87"/>
      <c r="E13" s="87"/>
      <c r="F13" s="87"/>
      <c r="G13" s="87"/>
      <c r="H13" s="87"/>
    </row>
    <row r="14" spans="2:11" ht="13">
      <c r="B14" s="90" t="s">
        <v>109</v>
      </c>
      <c r="C14" s="102"/>
      <c r="D14" s="91"/>
      <c r="E14" s="105"/>
      <c r="F14" s="91"/>
      <c r="G14" s="105"/>
      <c r="H14" s="91"/>
    </row>
    <row r="15" spans="2:11" ht="13">
      <c r="B15" s="92" t="s">
        <v>107</v>
      </c>
      <c r="C15" s="86"/>
      <c r="D15" s="93" t="str">
        <f>IFERROR(D7/D12,"")</f>
        <v/>
      </c>
      <c r="E15" s="93" t="str">
        <f t="shared" ref="E15:H15" si="1">IFERROR(E7/E12,"")</f>
        <v/>
      </c>
      <c r="F15" s="93" t="str">
        <f t="shared" si="1"/>
        <v/>
      </c>
      <c r="G15" s="93" t="str">
        <f t="shared" si="1"/>
        <v/>
      </c>
      <c r="H15" s="93" t="str">
        <f t="shared" si="1"/>
        <v/>
      </c>
    </row>
    <row r="16" spans="2:11" ht="13">
      <c r="B16" s="92" t="s">
        <v>108</v>
      </c>
      <c r="C16" s="104"/>
      <c r="D16" s="94" t="str">
        <f>IFERROR(D15/(D5/360),"")</f>
        <v/>
      </c>
      <c r="E16" s="94" t="str">
        <f t="shared" ref="E16:H16" si="2">IFERROR(E15/(E5/360),"")</f>
        <v/>
      </c>
      <c r="F16" s="94" t="str">
        <f t="shared" si="2"/>
        <v/>
      </c>
      <c r="G16" s="94" t="str">
        <f t="shared" si="2"/>
        <v/>
      </c>
      <c r="H16" s="94" t="str">
        <f t="shared" si="2"/>
        <v/>
      </c>
    </row>
  </sheetData>
  <sheetProtection sheet="1" objects="1" scenarios="1" selectLockedCells="1"/>
  <mergeCells count="1">
    <mergeCell ref="B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Plan de Financement Initial</vt:lpstr>
      <vt:lpstr>Plan de Financement à 3 ans</vt:lpstr>
      <vt:lpstr>Compte de Résultat Prévisionnel</vt:lpstr>
      <vt:lpstr>Seuil de rentabilité</vt:lpstr>
    </vt:vector>
  </TitlesOfParts>
  <Manager/>
  <Company>Apce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ABA</dc:creator>
  <cp:keywords/>
  <dc:description/>
  <cp:lastModifiedBy>Claire LE TRUNG</cp:lastModifiedBy>
  <cp:revision/>
  <dcterms:created xsi:type="dcterms:W3CDTF">2007-02-09T13:55:48Z</dcterms:created>
  <dcterms:modified xsi:type="dcterms:W3CDTF">2025-04-23T14:57:59Z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6615553-48f4-466c-a66f-a3bb9a6459c5_Enabled">
    <vt:lpwstr>true</vt:lpwstr>
  </property>
  <property fmtid="{D5CDD505-2E9C-101B-9397-08002B2CF9AE}" pid="3" name="MSIP_Label_26615553-48f4-466c-a66f-a3bb9a6459c5_SetDate">
    <vt:lpwstr>2024-08-28T08:27:14Z</vt:lpwstr>
  </property>
  <property fmtid="{D5CDD505-2E9C-101B-9397-08002B2CF9AE}" pid="4" name="MSIP_Label_26615553-48f4-466c-a66f-a3bb9a6459c5_Method">
    <vt:lpwstr>Standard</vt:lpwstr>
  </property>
  <property fmtid="{D5CDD505-2E9C-101B-9397-08002B2CF9AE}" pid="5" name="MSIP_Label_26615553-48f4-466c-a66f-a3bb9a6459c5_Name">
    <vt:lpwstr>C1 - Interne</vt:lpwstr>
  </property>
  <property fmtid="{D5CDD505-2E9C-101B-9397-08002B2CF9AE}" pid="6" name="MSIP_Label_26615553-48f4-466c-a66f-a3bb9a6459c5_SiteId">
    <vt:lpwstr>1fbeb981-82a8-4cd1-8a51-a83806530676</vt:lpwstr>
  </property>
  <property fmtid="{D5CDD505-2E9C-101B-9397-08002B2CF9AE}" pid="7" name="MSIP_Label_26615553-48f4-466c-a66f-a3bb9a6459c5_ActionId">
    <vt:lpwstr>5c7d1589-7b43-4e4e-b82b-1932666bd720</vt:lpwstr>
  </property>
  <property fmtid="{D5CDD505-2E9C-101B-9397-08002B2CF9AE}" pid="8" name="MSIP_Label_26615553-48f4-466c-a66f-a3bb9a6459c5_ContentBits">
    <vt:lpwstr>0</vt:lpwstr>
  </property>
</Properties>
</file>